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65" yWindow="855" windowWidth="14490" windowHeight="7695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передача'!$G$59:$J$59</definedName>
    <definedName name="EE_TOTAL_DISBALANCE">'46 - передача'!$F$59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'REESTR_ORG'!$A$2:$E$259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'REESTR_ORG'!$T$265:$T$281</definedName>
    <definedName name="post_without_enes_name">'REESTR_ORG'!$X$265:$X$280</definedName>
    <definedName name="potr_name">'REESTR_ORG'!$AN$265</definedName>
    <definedName name="POWER_DISBALANCE">'46 - передача'!$G$102:$J$102</definedName>
    <definedName name="POWER_TOTAL_DISBALANCE">'46 - передача'!$F$102</definedName>
    <definedName name="REESTR_TEMP">'REESTR'!$A$2:$C$27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передача'!$C$106</definedName>
    <definedName name="ROW_MARKER_2">'46 - передача'!$C$122</definedName>
    <definedName name="sbwt_name">'REESTR_ORG'!$H$265:$H$321</definedName>
    <definedName name="sbwt_name_o">'REESTR_ORG'!$AV$265:$AV$322</definedName>
    <definedName name="sbwt_name_oep">'REESTR_ORG'!$AZ$265:$AZ$322</definedName>
    <definedName name="sbwt_name_p">'REESTR_ORG'!$P$265:$P$322</definedName>
    <definedName name="sbwt_post_name">'REESTR_ORG'!$AR$265:$AR$337</definedName>
    <definedName name="title_post_name">'REESTR_ORG'!$AB$265:$AD$281</definedName>
    <definedName name="title_post_without_enes_name">'REESTR_ORG'!$AF$265:$AH$280</definedName>
    <definedName name="title_sbwt_name">'REESTR_ORG'!$L$265:$N$321</definedName>
    <definedName name="title_tso_name">'REESTR_ORG'!$D$265:$F$401</definedName>
    <definedName name="tso_name">'REESTR_ORG'!$A$265:$A$401</definedName>
    <definedName name="tso_name_p">'REESTR_ORG'!$AJ$265:$AJ$418</definedName>
    <definedName name="version">'Инструкция'!$O$2</definedName>
    <definedName name="YEAR">'TEHSHEET'!$C$2:$C$13</definedName>
    <definedName name="_xlnm.Print_Area" localSheetId="1">'Титульный'!$A$1:$H$29</definedName>
  </definedNames>
  <calcPr fullCalcOnLoad="1"/>
</workbook>
</file>

<file path=xl/sharedStrings.xml><?xml version="1.0" encoding="utf-8"?>
<sst xmlns="http://schemas.openxmlformats.org/spreadsheetml/2006/main" count="4401" uniqueCount="721">
  <si>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</si>
  <si>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</si>
  <si>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</si>
  <si>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</si>
  <si>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</si>
  <si>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</si>
  <si>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</si>
  <si>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</si>
  <si>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</si>
  <si>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</si>
  <si>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</si>
  <si>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</si>
  <si>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</si>
  <si>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</si>
  <si>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</si>
  <si>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</si>
  <si>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</si>
  <si>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</si>
  <si>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</si>
  <si>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</si>
  <si>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</si>
  <si>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</si>
  <si>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</si>
  <si>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</si>
  <si>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</si>
  <si>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</si>
  <si>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</si>
  <si>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</si>
  <si>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</si>
  <si>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</si>
  <si>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</si>
  <si>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</si>
  <si>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</si>
  <si>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</si>
  <si>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ИНН</t>
  </si>
  <si>
    <t>КПП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</si>
  <si>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</si>
  <si>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</si>
  <si>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</si>
  <si>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</si>
  <si>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</si>
  <si>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</si>
  <si>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</si>
  <si>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</si>
  <si>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</si>
  <si>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</si>
  <si>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</si>
  <si>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</si>
  <si>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</si>
  <si>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</si>
  <si>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</si>
  <si>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</si>
  <si>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</si>
  <si>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</si>
  <si>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</si>
  <si>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</si>
  <si>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</si>
  <si>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</si>
  <si>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</si>
  <si>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</si>
  <si>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</si>
  <si>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</si>
  <si>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</si>
  <si>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</si>
  <si>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</si>
  <si>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</si>
  <si>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</si>
  <si>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</si>
  <si>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</si>
  <si>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</si>
  <si>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</si>
  <si>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</si>
  <si>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</si>
  <si>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</si>
  <si>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</si>
  <si>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</si>
  <si>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</si>
  <si>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</si>
  <si>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</si>
  <si>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</si>
  <si>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</si>
  <si>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</si>
  <si>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</si>
  <si>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</si>
  <si>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</si>
  <si>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</si>
  <si>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</si>
  <si>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</si>
  <si>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</si>
  <si>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</si>
  <si>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</si>
  <si>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</si>
  <si>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</si>
  <si>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</si>
  <si>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</si>
  <si>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</si>
  <si>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</si>
  <si>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</si>
  <si>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</si>
  <si>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</si>
  <si>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</si>
  <si>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</si>
  <si>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</si>
  <si>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</si>
  <si>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</si>
  <si>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</si>
  <si>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</si>
  <si>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</si>
  <si>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</si>
  <si>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</si>
  <si>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</si>
  <si>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</si>
  <si>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</si>
  <si>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</si>
  <si>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</si>
  <si>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</si>
  <si>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</si>
  <si>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</si>
  <si>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</si>
  <si>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</si>
  <si>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</si>
  <si>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</si>
  <si>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</si>
  <si>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</si>
  <si>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</si>
  <si>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</si>
  <si>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</si>
  <si>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</si>
  <si>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</si>
  <si>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</si>
  <si>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</si>
  <si>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</si>
  <si>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</si>
  <si>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</si>
  <si>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</si>
  <si>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</si>
  <si>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</si>
  <si>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</si>
  <si>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</si>
  <si>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ОАО "Сургутнефтегаз"</t>
  </si>
  <si>
    <t>ООО "Газпром переработка"</t>
  </si>
  <si>
    <t>2</t>
  </si>
  <si>
    <t>1</t>
  </si>
  <si>
    <t>720301001</t>
  </si>
  <si>
    <t>860201001</t>
  </si>
  <si>
    <t>997250001</t>
  </si>
  <si>
    <t>ЗАО "Дирекция по энергообеспечению Восточного промузла"</t>
  </si>
  <si>
    <t>7203009876</t>
  </si>
  <si>
    <t>МП "ГЭС" г. Ханты-Мансийск"</t>
  </si>
  <si>
    <t>8601005865</t>
  </si>
  <si>
    <t>860101001</t>
  </si>
  <si>
    <t>Ноябрьский филиал ОАО "Северная энергетическая компания"</t>
  </si>
  <si>
    <t>8911019579</t>
  </si>
  <si>
    <t>891101001</t>
  </si>
  <si>
    <t>ОАО "Новоуренгойская энергосбытовая компания"</t>
  </si>
  <si>
    <t>8904051099</t>
  </si>
  <si>
    <t>890401001</t>
  </si>
  <si>
    <t>ОАО "Северная энергетическая компания"</t>
  </si>
  <si>
    <t>890501001</t>
  </si>
  <si>
    <t>ОАО "Тюменская энергосбытовая компания"</t>
  </si>
  <si>
    <t>8602067215</t>
  </si>
  <si>
    <t>862450001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</si>
  <si>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</si>
  <si>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</si>
  <si>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</si>
  <si>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</si>
  <si>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</si>
  <si>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</si>
  <si>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</si>
  <si>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</si>
  <si>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</si>
  <si>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</si>
  <si>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</si>
  <si>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</si>
  <si>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</si>
  <si>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</si>
  <si>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</si>
  <si>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</si>
  <si>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ЗАО "Птицефабрика "Боровская"</t>
  </si>
  <si>
    <t>7224008030</t>
  </si>
  <si>
    <t>722401001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</si>
  <si>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</si>
  <si>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</si>
  <si>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</si>
  <si>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</si>
  <si>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</si>
  <si>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</si>
  <si>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</si>
  <si>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</si>
  <si>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"Сургутские районные электрические сети" МО Сургутский район</t>
  </si>
  <si>
    <t>8617017320</t>
  </si>
  <si>
    <t>861701001</t>
  </si>
  <si>
    <t>ОАО "Аэропорт Рощино"</t>
  </si>
  <si>
    <t>7204660086</t>
  </si>
  <si>
    <t>720401001</t>
  </si>
  <si>
    <t>ОАО "Аэропорт Урай"</t>
  </si>
  <si>
    <t>8606010379</t>
  </si>
  <si>
    <t>860601001</t>
  </si>
  <si>
    <t>997150001</t>
  </si>
  <si>
    <t>ОАО "ЮТЭК - Пыть-Ях"</t>
  </si>
  <si>
    <t>8612011606</t>
  </si>
  <si>
    <t>861201001</t>
  </si>
  <si>
    <t>ОАО "ЮТЭК-Лангепас"</t>
  </si>
  <si>
    <t>8607100473</t>
  </si>
  <si>
    <t>860701001</t>
  </si>
  <si>
    <t>ОАО "ЮТЭК-Покачи"</t>
  </si>
  <si>
    <t>8621005479</t>
  </si>
  <si>
    <t>862101001</t>
  </si>
  <si>
    <t>ОАО "Ямальская железнодорожная компания"</t>
  </si>
  <si>
    <t>8904042048</t>
  </si>
  <si>
    <t>ООО "Газпром добыча Ноябрьск"</t>
  </si>
  <si>
    <t>8905026850</t>
  </si>
  <si>
    <t>1102054991</t>
  </si>
  <si>
    <t>ООО "Газпром трансгаз Сургут"</t>
  </si>
  <si>
    <t>8617002073</t>
  </si>
  <si>
    <t>ООО "Газпром энерго", Сургутский филиал</t>
  </si>
  <si>
    <t>7736186950</t>
  </si>
  <si>
    <t>860202001</t>
  </si>
  <si>
    <t>ООО "Газтеплоэнергоремонт"</t>
  </si>
  <si>
    <t>8903023300</t>
  </si>
  <si>
    <t>890301001</t>
  </si>
  <si>
    <t>ООО "Западно-Малобалыкское"</t>
  </si>
  <si>
    <t>8619010665</t>
  </si>
  <si>
    <t>ООО "Нижневартовский ГПК"</t>
  </si>
  <si>
    <t>8601017395</t>
  </si>
  <si>
    <t>ООО "Северремприбор"</t>
  </si>
  <si>
    <t>8602248187</t>
  </si>
  <si>
    <t>ООО "Сервисное предприятие "Нижневартовсктеплонефть"</t>
  </si>
  <si>
    <t>8603131921</t>
  </si>
  <si>
    <t>ОРГАНИЗАЦИЯ</t>
  </si>
  <si>
    <t>Тюменская область (Юг Тюменской области)</t>
  </si>
  <si>
    <t>Обязательность выполнения</t>
  </si>
  <si>
    <t>ОАО "Газтурбосервис"</t>
  </si>
  <si>
    <t>7203078728</t>
  </si>
  <si>
    <t>Региональная генерация</t>
  </si>
  <si>
    <t>ОАО "ОГК-4"</t>
  </si>
  <si>
    <t>8602067092</t>
  </si>
  <si>
    <t>Сбытовая компания</t>
  </si>
  <si>
    <t>ОАО "Межрегионэнергосбыт"</t>
  </si>
  <si>
    <t>7705750968</t>
  </si>
  <si>
    <t>772901001</t>
  </si>
  <si>
    <t>ОАО "Сибурэнергоменеджмент"</t>
  </si>
  <si>
    <t>7727276526</t>
  </si>
  <si>
    <t>366301001</t>
  </si>
  <si>
    <t>ОАО "Тюменьэнергосбыт"</t>
  </si>
  <si>
    <t>7205011951</t>
  </si>
  <si>
    <t>720201001</t>
  </si>
  <si>
    <t>ОАО "ЮТЭК"</t>
  </si>
  <si>
    <t>8601022317</t>
  </si>
  <si>
    <t>ООО "РУСЭНЕРГОСБЫТ"</t>
  </si>
  <si>
    <t>7706284124</t>
  </si>
  <si>
    <t>770601001</t>
  </si>
  <si>
    <t>ООО "Торговый Дом "Энергосервис"</t>
  </si>
  <si>
    <t>5030040730</t>
  </si>
  <si>
    <t>503001001</t>
  </si>
  <si>
    <t>Сетевая компания</t>
  </si>
  <si>
    <t>МУП "Теплоэнергоремонт"</t>
  </si>
  <si>
    <t>8903003575</t>
  </si>
  <si>
    <t>МУП ЖКХ "Лимбей"</t>
  </si>
  <si>
    <t>8904008329</t>
  </si>
  <si>
    <t>ОАО  "ЮТЭК - Нижневартовский район"</t>
  </si>
  <si>
    <t>8620015883</t>
  </si>
  <si>
    <t>862001001</t>
  </si>
  <si>
    <t>ОАО  "ЮТЭК-Нягань"</t>
  </si>
  <si>
    <t>8610015531</t>
  </si>
  <si>
    <t>861001001</t>
  </si>
  <si>
    <t>ОАО "28 электрическая сеть"</t>
  </si>
  <si>
    <t>2704016508</t>
  </si>
  <si>
    <t>770501001</t>
  </si>
  <si>
    <t>ОАО "Вынгапуровский тепловодоканал"</t>
  </si>
  <si>
    <t>8905045443</t>
  </si>
  <si>
    <t>ОАО "СУЭНКО"</t>
  </si>
  <si>
    <t>7205011944</t>
  </si>
  <si>
    <t>720501001</t>
  </si>
  <si>
    <t>8602060555</t>
  </si>
  <si>
    <t>ОАО "Тюменский завод медицинского оборудования и инструментов"</t>
  </si>
  <si>
    <t>7203000834</t>
  </si>
  <si>
    <t>ОАО "Тюменьэнерго"</t>
  </si>
  <si>
    <t>8602060185</t>
  </si>
  <si>
    <t>ОАО "Уренгойгорэлектросеть"</t>
  </si>
  <si>
    <t>8904046645</t>
  </si>
  <si>
    <t>ОАО "Черногорэнерго"</t>
  </si>
  <si>
    <t>8620001023</t>
  </si>
  <si>
    <t>ОАО "Элек"</t>
  </si>
  <si>
    <t>8602066853</t>
  </si>
  <si>
    <t>ОАО "Энергия"</t>
  </si>
  <si>
    <t>8603128301</t>
  </si>
  <si>
    <t>ОАО "Энерго-Газ-Ноябрьск"</t>
  </si>
  <si>
    <t>8905033649</t>
  </si>
  <si>
    <t>ОАО "ЮТЭК- Березово"</t>
  </si>
  <si>
    <t>8613005531</t>
  </si>
  <si>
    <t>861301001</t>
  </si>
  <si>
    <t>ОАО "ЮТЭК-Белоярский"</t>
  </si>
  <si>
    <t>8611006699</t>
  </si>
  <si>
    <t>861101001</t>
  </si>
  <si>
    <t>ОАО "ЮТЭК-Когалым"</t>
  </si>
  <si>
    <t>8608010423</t>
  </si>
  <si>
    <t>860801001</t>
  </si>
  <si>
    <t>ОАО "ЮТЭК-Кода"</t>
  </si>
  <si>
    <t>8614006270</t>
  </si>
  <si>
    <t>861401001</t>
  </si>
  <si>
    <t>ОАО "ЮТЭК-Конда"</t>
  </si>
  <si>
    <t>8616008160</t>
  </si>
  <si>
    <t>861601001</t>
  </si>
  <si>
    <t>ОАО "ЮТЭК-Нефтеюганск"</t>
  </si>
  <si>
    <t>8604033719</t>
  </si>
  <si>
    <t>860401001</t>
  </si>
  <si>
    <t>ОАО "ЮТЭК-Ханты-Мансийский район"</t>
  </si>
  <si>
    <t>8618005951</t>
  </si>
  <si>
    <t>861801001</t>
  </si>
  <si>
    <t>ОАО "ЮТЭК-Энергия" г. Урай</t>
  </si>
  <si>
    <t>8606009969</t>
  </si>
  <si>
    <t>ОАО "ЮТЭК-Югорск"</t>
  </si>
  <si>
    <t>8622009518</t>
  </si>
  <si>
    <t>862201001</t>
  </si>
  <si>
    <t>6317026217</t>
  </si>
  <si>
    <t>572002001</t>
  </si>
  <si>
    <t>ОАО ТТК "КРОСНО"</t>
  </si>
  <si>
    <t>7203001250</t>
  </si>
  <si>
    <t>ООО "Агропромэнергия"</t>
  </si>
  <si>
    <t>7224014468</t>
  </si>
  <si>
    <t>ООО "Бином"</t>
  </si>
  <si>
    <t>7202124114</t>
  </si>
  <si>
    <t>ООО "ДОК-Энерго"</t>
  </si>
  <si>
    <t>7204129541</t>
  </si>
  <si>
    <t>ООО "ДСК-Энерго"</t>
  </si>
  <si>
    <t>7203144385</t>
  </si>
  <si>
    <t>ООО "ЛУКОЙЛ-ЭНЕРГОСЕТИ"</t>
  </si>
  <si>
    <t>5260230051</t>
  </si>
  <si>
    <t>526001001</t>
  </si>
  <si>
    <t>ООО "Ноябрьскэнергонефть"</t>
  </si>
  <si>
    <t>8905032490</t>
  </si>
  <si>
    <t>891450001</t>
  </si>
  <si>
    <t>ООО "Ремэнергостройсервис"</t>
  </si>
  <si>
    <t>7224023014</t>
  </si>
  <si>
    <t>ООО "Сетевая компания "Вектор"</t>
  </si>
  <si>
    <t>7204143715</t>
  </si>
  <si>
    <t>ООО "Сибирь-Электро"</t>
  </si>
  <si>
    <t>7224035725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</si>
  <si>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</si>
  <si>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</si>
  <si>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</si>
  <si>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</si>
  <si>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</si>
  <si>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</si>
  <si>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</si>
  <si>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</si>
  <si>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ООО "Тобольскпромэнергосеть"</t>
  </si>
  <si>
    <t>7206032440</t>
  </si>
  <si>
    <t>ООО "Тюмень-Электросеть"</t>
  </si>
  <si>
    <t>7204125280</t>
  </si>
  <si>
    <t>ООО "УК Запсибгазпром"</t>
  </si>
  <si>
    <t>4501091422</t>
  </si>
  <si>
    <t>ООО "Управляющая компания - Тюменские моторостроители"</t>
  </si>
  <si>
    <t>7203179282</t>
  </si>
  <si>
    <t>ООО "Электромонтажсетьстрой"</t>
  </si>
  <si>
    <t>7203139297</t>
  </si>
  <si>
    <t>ООО "Электроспецстрой"</t>
  </si>
  <si>
    <t>7224038532</t>
  </si>
  <si>
    <t>ООО "Элмон"</t>
  </si>
  <si>
    <t>7202172164</t>
  </si>
  <si>
    <t>ООО "Энергия-2006"</t>
  </si>
  <si>
    <t>7203180111</t>
  </si>
  <si>
    <t>ООО "Энергонефть Томск"</t>
  </si>
  <si>
    <t>7022010799</t>
  </si>
  <si>
    <t>702201001</t>
  </si>
  <si>
    <t>ООО "Энергосетьстрой"</t>
  </si>
  <si>
    <t>7224025540</t>
  </si>
  <si>
    <t>ТСО "Пойковские ЭС"</t>
  </si>
  <si>
    <t>8619011570</t>
  </si>
  <si>
    <t>861901001</t>
  </si>
  <si>
    <t>ЗАО Нижневартовская ГРЭС</t>
  </si>
  <si>
    <t>8620018330</t>
  </si>
  <si>
    <t>Станция - поставщик ЭЭ</t>
  </si>
  <si>
    <t>ОАО "ОГК-4" филиал Сургутская ГРЭС-2</t>
  </si>
  <si>
    <t>Филиал ОАО "ОГК-1" Уренгойская ГРЭС</t>
  </si>
  <si>
    <t>7203158282</t>
  </si>
  <si>
    <t>890431001</t>
  </si>
  <si>
    <t>Филиал ОАО "ОГК-2" - Сургутская ГРЭС-1</t>
  </si>
  <si>
    <t>2607018122</t>
  </si>
  <si>
    <t>МУП "Пуровские электрические сети"</t>
  </si>
  <si>
    <t>8911018938</t>
  </si>
  <si>
    <t>ЭСО</t>
  </si>
  <si>
    <t>7719019846</t>
  </si>
  <si>
    <t>771901001</t>
  </si>
  <si>
    <t>0</t>
  </si>
  <si>
    <t>ОАО "Югорская Генерирующая Компания""</t>
  </si>
  <si>
    <t>8601029263</t>
  </si>
  <si>
    <t>7727232575</t>
  </si>
  <si>
    <t>772701001</t>
  </si>
  <si>
    <t>ООО "Сургутская энергосбытовая компания"</t>
  </si>
  <si>
    <t>8602153048</t>
  </si>
  <si>
    <t>Общество с ограниченной ответственностью "РН-Энерго"</t>
  </si>
  <si>
    <t>7706525041</t>
  </si>
  <si>
    <t>772501001</t>
  </si>
  <si>
    <t>"Кондинский комплексный лесопромышленный комбинат"</t>
  </si>
  <si>
    <t>8616000203</t>
  </si>
  <si>
    <t>ОАО "Аэропорт Сургут"</t>
  </si>
  <si>
    <t>8602060523</t>
  </si>
  <si>
    <t>ОАО "Варьеганэнергонефть"</t>
  </si>
  <si>
    <t>8609003059</t>
  </si>
  <si>
    <t>ОАО "ГЭС" г. Мегион</t>
  </si>
  <si>
    <t>8605017251</t>
  </si>
  <si>
    <t>860501001</t>
  </si>
  <si>
    <t>ОАО "Городские электрические сети" г.Нижневартовск</t>
  </si>
  <si>
    <t>8603004190</t>
  </si>
  <si>
    <t>ОАО "РГЭС"</t>
  </si>
  <si>
    <t>8609004670</t>
  </si>
  <si>
    <t>ОАО "Самотлорнефтегаз"</t>
  </si>
  <si>
    <t>8603089934</t>
  </si>
  <si>
    <t>ОАО "ЮТЭК-Региональные сети"</t>
  </si>
  <si>
    <t>8601033125</t>
  </si>
  <si>
    <t>ООО "Луч-Электро"</t>
  </si>
  <si>
    <t>8603097124</t>
  </si>
  <si>
    <t>ООО "Мегионэнергонефть"</t>
  </si>
  <si>
    <t>8605016890</t>
  </si>
  <si>
    <t>8603089941</t>
  </si>
  <si>
    <t>ООО "РН - Юганскнефтегаз"</t>
  </si>
  <si>
    <t>8604035473</t>
  </si>
  <si>
    <t>ООО "Сибтрансэлектро"</t>
  </si>
  <si>
    <t>8604010454</t>
  </si>
  <si>
    <t>ООО "Тюменская нефтяная компания - Нягань"</t>
  </si>
  <si>
    <t>8610010727</t>
  </si>
  <si>
    <t>ООО "Юграавиа"</t>
  </si>
  <si>
    <t>8601002529</t>
  </si>
  <si>
    <t>ОАО " Ютэйр "</t>
  </si>
  <si>
    <t>7204002873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</si>
  <si>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</si>
  <si>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</si>
  <si>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</si>
  <si>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</si>
  <si>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</si>
  <si>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</si>
  <si>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</si>
  <si>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</si>
  <si>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</si>
  <si>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</si>
  <si>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ЖКХ "Каскад"</t>
  </si>
  <si>
    <t>8909000309</t>
  </si>
  <si>
    <t>МУП "Тазовскэнерго"</t>
  </si>
  <si>
    <t>8910003544</t>
  </si>
  <si>
    <t>891001001</t>
  </si>
  <si>
    <t>МЯПП ЖКХ</t>
  </si>
  <si>
    <t>8909000179</t>
  </si>
  <si>
    <t>ОАО "Передвижная энергетика" ПЭС "Лабытнанги"</t>
  </si>
  <si>
    <t>890202001</t>
  </si>
  <si>
    <t>ОАО "Харп-Энерго-Газ"</t>
  </si>
  <si>
    <t>8901016850</t>
  </si>
  <si>
    <t>890101001</t>
  </si>
  <si>
    <t>ООО "НоваЭнерго"</t>
  </si>
  <si>
    <t>8911019219</t>
  </si>
  <si>
    <t>ООО "Ныдинское"</t>
  </si>
  <si>
    <t>8903027590</t>
  </si>
  <si>
    <t>ООО "Ратта"</t>
  </si>
  <si>
    <t>8912002352</t>
  </si>
  <si>
    <t>891201001</t>
  </si>
  <si>
    <t>ООО "Фотон"</t>
  </si>
  <si>
    <t>8910002438</t>
  </si>
  <si>
    <t>ООО "Электростройизмерения"</t>
  </si>
  <si>
    <t>8908001596</t>
  </si>
  <si>
    <t>890801001</t>
  </si>
  <si>
    <t>ООО "Ямал-Энерго"</t>
  </si>
  <si>
    <t>8912002546</t>
  </si>
  <si>
    <t>8904034777</t>
  </si>
  <si>
    <t>СМП ЖКХ "Ямал"</t>
  </si>
  <si>
    <t>8909000059</t>
  </si>
  <si>
    <t>Территориальное управление №1 Уральского филиала ОАО "Ростелеком"</t>
  </si>
  <si>
    <t>7707049388</t>
  </si>
  <si>
    <t>720332001</t>
  </si>
  <si>
    <t>Надымский филиал ОАО "Северная энергетическая компания"</t>
  </si>
  <si>
    <t>890302001</t>
  </si>
  <si>
    <t>Ноябрьский филиал ОАО "Аэропорт Сургут"</t>
  </si>
  <si>
    <t>ОАО "Новоуренгойский объединенный авиаотряд"</t>
  </si>
  <si>
    <t>8904045602</t>
  </si>
  <si>
    <t>ОАО "Уренгойтрубопроводстрой"</t>
  </si>
  <si>
    <t>8904000866</t>
  </si>
  <si>
    <t>Филиал ОАО энергетики и электрификации "Тюменьэнерго" Ноябрьские электрические сети</t>
  </si>
  <si>
    <t>890502001</t>
  </si>
  <si>
    <t>АУ ЯНАО "Ямалтур"</t>
  </si>
  <si>
    <t>8901019080</t>
  </si>
  <si>
    <t>МП "Белоярское ПП ЖКХ"</t>
  </si>
  <si>
    <t>8908000218</t>
  </si>
  <si>
    <t>МП "Салехардэнерго"</t>
  </si>
  <si>
    <t>8901008521</t>
  </si>
  <si>
    <t>МП "Ямалгаз"</t>
  </si>
  <si>
    <t>8909001599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</si>
  <si>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</si>
  <si>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</si>
  <si>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</si>
  <si>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</si>
  <si>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</si>
  <si>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</si>
  <si>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</si>
  <si>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"Газпромнефть-Ноябрьскнефтегаз"</t>
  </si>
  <si>
    <t>8905000428</t>
  </si>
  <si>
    <t>ООО "Белэнерго"</t>
  </si>
  <si>
    <t>8908002494</t>
  </si>
  <si>
    <t>ООО "Газпром добыча Ямбург"</t>
  </si>
  <si>
    <t>ООО "Прогресс"</t>
  </si>
  <si>
    <t>8908002279</t>
  </si>
  <si>
    <t>ООО "Ямалтрансэнергосервис"</t>
  </si>
  <si>
    <t>8902012224</t>
  </si>
  <si>
    <t>ООО ГЖКП "Энергия"</t>
  </si>
  <si>
    <t>8910003230</t>
  </si>
  <si>
    <t>ООО ЭК "Тепло-Водо-Электро-Сервис"</t>
  </si>
  <si>
    <t>8912002592</t>
  </si>
  <si>
    <t>Тазовский филиал ОАО "Аэропорт Сургут"</t>
  </si>
  <si>
    <t>Филиал "Севербургаз" ООО "Газпром бурение"</t>
  </si>
  <si>
    <t>5003026493</t>
  </si>
  <si>
    <t>Ямальское ГПУ ООО "Газпром добыча Надым"</t>
  </si>
  <si>
    <t>8903019871</t>
  </si>
  <si>
    <t>890303004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</si>
  <si>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</si>
  <si>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</si>
  <si>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</si>
  <si>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</si>
  <si>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</si>
  <si>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</si>
  <si>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</si>
  <si>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</si>
  <si>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</si>
  <si>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</si>
  <si>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</si>
  <si>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</si>
  <si>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</si>
  <si>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</si>
  <si>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</si>
  <si>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</si>
  <si>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</si>
  <si>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</si>
  <si>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</si>
  <si>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</si>
  <si>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Открытое акционерное общество "Российские железные дороги" Свердловская железная дорога - филиал ОАО "РЖД", г.Екатеринбург</t>
  </si>
  <si>
    <t>7708503727</t>
  </si>
  <si>
    <t>665902006</t>
  </si>
  <si>
    <t>филиал ОАО "РЖД" - Свердловская ж.д. (Сургутская дистанция)</t>
  </si>
  <si>
    <t>860245012</t>
  </si>
  <si>
    <t>Казымская ГТЭС ОАО "Передвижная энергетика"</t>
  </si>
  <si>
    <t>ООО "Ямбурггаздобыча"</t>
  </si>
  <si>
    <t>МУП "Производственное  ремонтно-эксплуатационное предприятие"</t>
  </si>
  <si>
    <t>8903001793</t>
  </si>
  <si>
    <t>890543001</t>
  </si>
  <si>
    <t>Прочие конечные потребители</t>
  </si>
  <si>
    <t>sbwt_name_oep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</si>
  <si>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</si>
  <si>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</si>
  <si>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</si>
  <si>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</si>
  <si>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</si>
  <si>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</si>
  <si>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</si>
  <si>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</si>
  <si>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</si>
  <si>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</si>
  <si>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</si>
  <si>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</si>
  <si>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</si>
  <si>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</si>
  <si>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</si>
  <si>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</si>
  <si>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</si>
  <si>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</si>
  <si>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</si>
  <si>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</si>
  <si>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</si>
  <si>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</si>
  <si>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</si>
  <si>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</si>
  <si>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ООО "ТД "Энергосервис"</t>
  </si>
  <si>
    <t>503001000</t>
  </si>
  <si>
    <t>ОАО "Пойковские электрические сети"</t>
  </si>
  <si>
    <t>8619013546</t>
  </si>
  <si>
    <t>ОАО "Юго-Запад транснефтепродукт" (филиал ОАО "Юго-Запад транснефтепродукт" ЛПДС "Стальной Конь")</t>
  </si>
  <si>
    <t>ООО "Белозерный газоперерабатывающий комплекс"</t>
  </si>
  <si>
    <t>8603138733</t>
  </si>
  <si>
    <t>ОАО "Фортум"</t>
  </si>
  <si>
    <t>7203162698</t>
  </si>
  <si>
    <t>997450001</t>
  </si>
  <si>
    <t>Уренгойская ГТЭС ОАО "Передвижная энергетика"</t>
  </si>
  <si>
    <t>890402001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</si>
  <si>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</si>
  <si>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</si>
  <si>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</si>
  <si>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</si>
  <si>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</si>
  <si>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</si>
  <si>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</si>
  <si>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</si>
  <si>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</si>
  <si>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</si>
  <si>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</si>
  <si>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</si>
  <si>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</si>
  <si>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</si>
  <si>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</si>
  <si>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</si>
  <si>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</si>
  <si>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</si>
  <si>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</si>
  <si>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</si>
  <si>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</si>
  <si>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</si>
  <si>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</si>
  <si>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</si>
  <si>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</si>
  <si>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</si>
  <si>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</si>
  <si>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</si>
  <si>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</si>
  <si>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</si>
  <si>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</si>
  <si>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</si>
  <si>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</si>
  <si>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</si>
  <si>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</si>
  <si>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</si>
  <si>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</si>
  <si>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</si>
  <si>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</si>
  <si>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</si>
  <si>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</si>
  <si>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</si>
  <si>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</si>
  <si>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</si>
  <si>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</si>
  <si>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</si>
  <si>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</si>
  <si>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</si>
  <si>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</si>
  <si>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</si>
  <si>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</si>
  <si>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</si>
  <si>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</si>
  <si>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</si>
  <si>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</si>
  <si>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</si>
  <si>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</si>
  <si>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</si>
  <si>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</si>
  <si>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</si>
  <si>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</si>
  <si>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</si>
  <si>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</si>
  <si>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</si>
  <si>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</si>
  <si>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</si>
  <si>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</si>
  <si>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</si>
  <si>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</si>
  <si>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</si>
  <si>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</si>
  <si>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</si>
  <si>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</si>
  <si>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</si>
  <si>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</si>
  <si>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</si>
  <si>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"Центральный" - филиал ОАО "Оборонэнергосбыт"</t>
  </si>
  <si>
    <t>7704731218</t>
  </si>
  <si>
    <t>773043001</t>
  </si>
  <si>
    <t>ООО "Независимое энергосбытовое предприятие"</t>
  </si>
  <si>
    <t>8602171819</t>
  </si>
  <si>
    <t>"Аэропорт Белоярский"</t>
  </si>
  <si>
    <t>8611002077</t>
  </si>
  <si>
    <t>ЗАО "Пышмаавтодор</t>
  </si>
  <si>
    <t>7224003716</t>
  </si>
  <si>
    <t>ОАО "Заводоуковский машиностроительный завод"</t>
  </si>
  <si>
    <t>7215003974</t>
  </si>
  <si>
    <t>721501001</t>
  </si>
  <si>
    <t>ОАО "Нижневартовское нефтегазодобывающее предприятие"</t>
  </si>
  <si>
    <t>ОАО "Сибнефтепровод"</t>
  </si>
  <si>
    <t>7201000726</t>
  </si>
  <si>
    <t>ООО "Аэропорт Советский"</t>
  </si>
  <si>
    <t>8615001243</t>
  </si>
  <si>
    <t>861501001</t>
  </si>
  <si>
    <t>723150001</t>
  </si>
  <si>
    <t>Уренгойский филиал ООО "Газпром энерго"</t>
  </si>
  <si>
    <t>891043001</t>
  </si>
  <si>
    <t>ЗАО "ЕЭСнК"</t>
  </si>
  <si>
    <t>ООО "Сибирская рыба"</t>
  </si>
  <si>
    <t>860201003</t>
  </si>
  <si>
    <t>ООО "Энергетическая компания "Урал Промышленный - Урал Полярный"</t>
  </si>
  <si>
    <t>8908002631</t>
  </si>
  <si>
    <t>ОAO  "Авиакомпания "ЮТэйр"</t>
  </si>
  <si>
    <t>ООО "Геолог-Инвест"</t>
  </si>
  <si>
    <t>8901024146</t>
  </si>
  <si>
    <t>ООО "Самбургские электрические сети"</t>
  </si>
  <si>
    <t>8911024755</t>
  </si>
  <si>
    <t>110203001</t>
  </si>
  <si>
    <t>post_without_enes_name</t>
  </si>
  <si>
    <t>title_post_without_enes_name</t>
  </si>
  <si>
    <t>Дата последнего обновления реестра организаций 26.11.2010 18:25:37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</si>
  <si>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</si>
  <si>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</si>
  <si>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</si>
  <si>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</si>
  <si>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</si>
  <si>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</si>
  <si>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</si>
  <si>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</si>
  <si>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</si>
  <si>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</si>
  <si>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Шульгин Александр Анатольевич</t>
  </si>
  <si>
    <t>(3452)23-03-73</t>
  </si>
  <si>
    <t>eias@rectmn.ru</t>
  </si>
  <si>
    <t>Помазанов Александр Викторович</t>
  </si>
  <si>
    <t>+7 (967) 116-63-89</t>
  </si>
  <si>
    <t xml:space="preserve">kotel@eias.ru </t>
  </si>
  <si>
    <t>support.eias.ru</t>
  </si>
  <si>
    <t>636785, Российская Федерация, Томская область, г.Стрежевой, ул.Строителей 95</t>
  </si>
  <si>
    <t>Мажурин Виктор Александрович</t>
  </si>
  <si>
    <t>(38259) 6-30-04</t>
  </si>
  <si>
    <t>Антощук Лариса Ивановна</t>
  </si>
  <si>
    <t>antoshukli@energoneft-t.ru</t>
  </si>
  <si>
    <t>Удалить</t>
  </si>
  <si>
    <t>3.1.1</t>
  </si>
  <si>
    <t>1.2.1</t>
  </si>
  <si>
    <t>1.1.1</t>
  </si>
  <si>
    <t>(38259) 6-60-30</t>
  </si>
  <si>
    <t>Начальник  ОУиСЭ</t>
  </si>
  <si>
    <t>8 (38259) 6-36-76</t>
  </si>
  <si>
    <t>Дубовченко Ирина Леонидовна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</si>
</sst>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_-* #,##0.000_р_._-;\-* #,##0.000_р_._-;_-* &quot;-&quot;??_р_._-;_-@_-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2" fillId="8" borderId="0" applyNumberFormat="0" applyBorder="0" applyAlignment="0" applyProtection="0"/>
    <xf numFmtId="0" fontId="1" fillId="3" borderId="0" applyNumberFormat="0" applyBorder="0" applyAlignment="0" applyProtection="0"/>
    <xf numFmtId="0" fontId="62" fillId="9" borderId="0" applyNumberFormat="0" applyBorder="0" applyAlignment="0" applyProtection="0"/>
    <xf numFmtId="0" fontId="1" fillId="4" borderId="0" applyNumberFormat="0" applyBorder="0" applyAlignment="0" applyProtection="0"/>
    <xf numFmtId="0" fontId="62" fillId="10" borderId="0" applyNumberFormat="0" applyBorder="0" applyAlignment="0" applyProtection="0"/>
    <xf numFmtId="0" fontId="1" fillId="5" borderId="0" applyNumberFormat="0" applyBorder="0" applyAlignment="0" applyProtection="0"/>
    <xf numFmtId="0" fontId="62" fillId="11" borderId="0" applyNumberFormat="0" applyBorder="0" applyAlignment="0" applyProtection="0"/>
    <xf numFmtId="0" fontId="1" fillId="6" borderId="0" applyNumberFormat="0" applyBorder="0" applyAlignment="0" applyProtection="0"/>
    <xf numFmtId="0" fontId="62" fillId="12" borderId="0" applyNumberFormat="0" applyBorder="0" applyAlignment="0" applyProtection="0"/>
    <xf numFmtId="0" fontId="1" fillId="7" borderId="0" applyNumberFormat="0" applyBorder="0" applyAlignment="0" applyProtection="0"/>
    <xf numFmtId="0" fontId="6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2" fillId="18" borderId="0" applyNumberFormat="0" applyBorder="0" applyAlignment="0" applyProtection="0"/>
    <xf numFmtId="0" fontId="1" fillId="15" borderId="0" applyNumberFormat="0" applyBorder="0" applyAlignment="0" applyProtection="0"/>
    <xf numFmtId="0" fontId="62" fillId="19" borderId="0" applyNumberFormat="0" applyBorder="0" applyAlignment="0" applyProtection="0"/>
    <xf numFmtId="0" fontId="1" fillId="16" borderId="0" applyNumberFormat="0" applyBorder="0" applyAlignment="0" applyProtection="0"/>
    <xf numFmtId="0" fontId="62" fillId="20" borderId="0" applyNumberFormat="0" applyBorder="0" applyAlignment="0" applyProtection="0"/>
    <xf numFmtId="0" fontId="1" fillId="5" borderId="0" applyNumberFormat="0" applyBorder="0" applyAlignment="0" applyProtection="0"/>
    <xf numFmtId="0" fontId="62" fillId="21" borderId="0" applyNumberFormat="0" applyBorder="0" applyAlignment="0" applyProtection="0"/>
    <xf numFmtId="0" fontId="1" fillId="14" borderId="0" applyNumberFormat="0" applyBorder="0" applyAlignment="0" applyProtection="0"/>
    <xf numFmtId="0" fontId="62" fillId="22" borderId="0" applyNumberFormat="0" applyBorder="0" applyAlignment="0" applyProtection="0"/>
    <xf numFmtId="0" fontId="1" fillId="17" borderId="0" applyNumberFormat="0" applyBorder="0" applyAlignment="0" applyProtection="0"/>
    <xf numFmtId="0" fontId="6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3" fillId="28" borderId="0" applyNumberFormat="0" applyBorder="0" applyAlignment="0" applyProtection="0"/>
    <xf numFmtId="0" fontId="2" fillId="15" borderId="0" applyNumberFormat="0" applyBorder="0" applyAlignment="0" applyProtection="0"/>
    <xf numFmtId="0" fontId="63" fillId="29" borderId="0" applyNumberFormat="0" applyBorder="0" applyAlignment="0" applyProtection="0"/>
    <xf numFmtId="0" fontId="2" fillId="16" borderId="0" applyNumberFormat="0" applyBorder="0" applyAlignment="0" applyProtection="0"/>
    <xf numFmtId="0" fontId="63" fillId="30" borderId="0" applyNumberFormat="0" applyBorder="0" applyAlignment="0" applyProtection="0"/>
    <xf numFmtId="0" fontId="2" fillId="25" borderId="0" applyNumberFormat="0" applyBorder="0" applyAlignment="0" applyProtection="0"/>
    <xf numFmtId="0" fontId="63" fillId="31" borderId="0" applyNumberFormat="0" applyBorder="0" applyAlignment="0" applyProtection="0"/>
    <xf numFmtId="0" fontId="2" fillId="26" borderId="0" applyNumberFormat="0" applyBorder="0" applyAlignment="0" applyProtection="0"/>
    <xf numFmtId="0" fontId="63" fillId="32" borderId="0" applyNumberFormat="0" applyBorder="0" applyAlignment="0" applyProtection="0"/>
    <xf numFmtId="0" fontId="2" fillId="27" borderId="0" applyNumberFormat="0" applyBorder="0" applyAlignment="0" applyProtection="0"/>
    <xf numFmtId="0" fontId="6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5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26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0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1" xfId="261" applyFont="1" applyBorder="1" applyAlignment="1" applyProtection="1">
      <alignment horizontal="center" vertical="center"/>
      <protection/>
    </xf>
    <xf numFmtId="0" fontId="40" fillId="0" borderId="32" xfId="261" applyFont="1" applyBorder="1" applyAlignment="1" applyProtection="1">
      <alignment horizontal="center" vertical="center" wrapText="1"/>
      <protection/>
    </xf>
    <xf numFmtId="0" fontId="40" fillId="0" borderId="32" xfId="261" applyFont="1" applyBorder="1" applyAlignment="1" applyProtection="1">
      <alignment horizontal="center" vertical="center"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18" fillId="0" borderId="34" xfId="261" applyFont="1" applyBorder="1" applyAlignment="1" applyProtection="1">
      <alignment horizontal="left" vertical="center" wrapText="1" indent="1"/>
      <protection/>
    </xf>
    <xf numFmtId="0" fontId="18" fillId="0" borderId="34" xfId="261" applyFont="1" applyBorder="1" applyAlignment="1" applyProtection="1">
      <alignment vertical="center" wrapText="1"/>
      <protection/>
    </xf>
    <xf numFmtId="0" fontId="18" fillId="42" borderId="34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5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6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6" xfId="261" applyFont="1" applyBorder="1" applyAlignment="1" applyProtection="1">
      <alignment horizontal="center" vertical="center" wrapText="1"/>
      <protection/>
    </xf>
    <xf numFmtId="0" fontId="38" fillId="0" borderId="36" xfId="261" applyNumberFormat="1" applyFont="1" applyBorder="1" applyAlignment="1" applyProtection="1">
      <alignment horizontal="center" vertical="center" wrapText="1"/>
      <protection/>
    </xf>
    <xf numFmtId="0" fontId="38" fillId="0" borderId="25" xfId="261" applyNumberFormat="1" applyFont="1" applyBorder="1" applyAlignment="1" applyProtection="1">
      <alignment horizontal="center" vertical="center" wrapText="1"/>
      <protection/>
    </xf>
    <xf numFmtId="49" fontId="18" fillId="0" borderId="37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38" xfId="261" applyFont="1" applyFill="1" applyBorder="1" applyAlignment="1" applyProtection="1">
      <alignment horizontal="center" vertical="center"/>
      <protection/>
    </xf>
    <xf numFmtId="0" fontId="40" fillId="42" borderId="39" xfId="261" applyFont="1" applyFill="1" applyBorder="1" applyAlignment="1" applyProtection="1">
      <alignment horizontal="center" vertical="center" wrapText="1"/>
      <protection/>
    </xf>
    <xf numFmtId="0" fontId="40" fillId="42" borderId="39" xfId="261" applyFont="1" applyFill="1" applyBorder="1" applyAlignment="1" applyProtection="1">
      <alignment horizontal="center" vertical="center"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4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8" xfId="262" applyNumberFormat="1" applyFont="1" applyFill="1" applyBorder="1" applyAlignment="1" applyProtection="1">
      <alignment vertical="center"/>
      <protection locked="0"/>
    </xf>
    <xf numFmtId="4" fontId="18" fillId="0" borderId="41" xfId="262" applyNumberFormat="1" applyFont="1" applyFill="1" applyBorder="1" applyAlignment="1" applyProtection="1">
      <alignment vertical="center"/>
      <protection/>
    </xf>
    <xf numFmtId="4" fontId="18" fillId="40" borderId="42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3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" fontId="18" fillId="4" borderId="30" xfId="261" applyNumberFormat="1" applyFont="1" applyFill="1" applyBorder="1" applyAlignment="1" applyProtection="1">
      <alignment horizontal="right" vertical="center"/>
      <protection/>
    </xf>
    <xf numFmtId="4" fontId="18" fillId="42" borderId="28" xfId="261" applyNumberFormat="1" applyFont="1" applyFill="1" applyBorder="1" applyAlignment="1" applyProtection="1">
      <alignment horizontal="right" vertical="center"/>
      <protection/>
    </xf>
    <xf numFmtId="0" fontId="57" fillId="0" borderId="44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5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1" xfId="261" applyNumberFormat="1" applyFont="1" applyFill="1" applyBorder="1" applyAlignment="1" applyProtection="1">
      <alignment horizontal="right" vertical="center"/>
      <protection/>
    </xf>
    <xf numFmtId="49" fontId="18" fillId="0" borderId="46" xfId="261" applyNumberFormat="1" applyFont="1" applyBorder="1" applyAlignment="1" applyProtection="1">
      <alignment horizontal="center" vertical="center"/>
      <protection/>
    </xf>
    <xf numFmtId="0" fontId="18" fillId="0" borderId="47" xfId="261" applyFont="1" applyBorder="1" applyAlignment="1" applyProtection="1">
      <alignment horizontal="left" vertical="center" wrapText="1"/>
      <protection/>
    </xf>
    <xf numFmtId="4" fontId="18" fillId="4" borderId="47" xfId="261" applyNumberFormat="1" applyFont="1" applyFill="1" applyBorder="1" applyAlignment="1" applyProtection="1">
      <alignment horizontal="right" vertical="center"/>
      <protection/>
    </xf>
    <xf numFmtId="0" fontId="18" fillId="0" borderId="41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49" fontId="0" fillId="0" borderId="0" xfId="0" applyNumberFormat="1" applyAlignment="1">
      <alignment/>
    </xf>
    <xf numFmtId="49" fontId="18" fillId="0" borderId="0" xfId="0" applyNumberFormat="1" applyFont="1" applyAlignment="1" applyProtection="1">
      <alignment/>
      <protection/>
    </xf>
    <xf numFmtId="49" fontId="0" fillId="35" borderId="0" xfId="0" applyNumberFormat="1" applyFill="1" applyAlignment="1">
      <alignment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4" xfId="261" applyFont="1" applyFill="1" applyBorder="1" applyAlignment="1" applyProtection="1">
      <alignment horizontal="left" vertical="center" wrapText="1" indent="2"/>
      <protection locked="0"/>
    </xf>
    <xf numFmtId="49" fontId="37" fillId="44" borderId="48" xfId="175" applyNumberFormat="1" applyFont="1" applyFill="1" applyBorder="1" applyAlignment="1" applyProtection="1">
      <alignment horizontal="center" vertical="center"/>
      <protection/>
    </xf>
    <xf numFmtId="0" fontId="37" fillId="44" borderId="49" xfId="175" applyFont="1" applyFill="1" applyBorder="1" applyAlignment="1" applyProtection="1">
      <alignment horizontal="left" vertical="center"/>
      <protection/>
    </xf>
    <xf numFmtId="49" fontId="41" fillId="44" borderId="48" xfId="175" applyNumberFormat="1" applyFont="1" applyFill="1" applyBorder="1" applyAlignment="1" applyProtection="1">
      <alignment horizontal="left" vertical="center"/>
      <protection/>
    </xf>
    <xf numFmtId="0" fontId="41" fillId="44" borderId="49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0" fontId="18" fillId="0" borderId="30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41" fillId="44" borderId="52" xfId="175" applyFont="1" applyFill="1" applyBorder="1" applyAlignment="1" applyProtection="1">
      <alignment horizontal="left" vertical="center"/>
      <protection/>
    </xf>
    <xf numFmtId="49" fontId="41" fillId="44" borderId="53" xfId="175" applyNumberFormat="1" applyFont="1" applyFill="1" applyBorder="1" applyAlignment="1" applyProtection="1">
      <alignment horizontal="left" vertical="center"/>
      <protection/>
    </xf>
    <xf numFmtId="0" fontId="41" fillId="44" borderId="54" xfId="175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18" fillId="0" borderId="30" xfId="261" applyFont="1" applyFill="1" applyBorder="1" applyAlignment="1" applyProtection="1">
      <alignment horizontal="left" vertical="center" wrapText="1"/>
      <protection/>
    </xf>
    <xf numFmtId="4" fontId="18" fillId="4" borderId="56" xfId="261" applyNumberFormat="1" applyFont="1" applyFill="1" applyBorder="1" applyAlignment="1" applyProtection="1">
      <alignment horizontal="right" vertical="center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9" fontId="41" fillId="44" borderId="58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59" xfId="175" applyFont="1" applyFill="1" applyBorder="1" applyAlignment="1" applyProtection="1">
      <alignment horizontal="left" vertical="center"/>
      <protection/>
    </xf>
    <xf numFmtId="0" fontId="18" fillId="42" borderId="41" xfId="264" applyFont="1" applyFill="1" applyBorder="1" applyAlignment="1" applyProtection="1">
      <alignment horizontal="justify" vertical="center"/>
      <protection/>
    </xf>
    <xf numFmtId="0" fontId="18" fillId="42" borderId="47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0" xfId="264" applyFont="1" applyFill="1" applyBorder="1" applyAlignment="1" applyProtection="1">
      <alignment horizontal="justify" vertical="center"/>
      <protection/>
    </xf>
    <xf numFmtId="0" fontId="38" fillId="42" borderId="60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1" xfId="264" applyFont="1" applyFill="1" applyBorder="1" applyAlignment="1" applyProtection="1">
      <alignment horizontal="justify" vertical="center"/>
      <protection/>
    </xf>
    <xf numFmtId="0" fontId="58" fillId="42" borderId="47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0" xfId="261" applyNumberFormat="1" applyFont="1" applyFill="1" applyBorder="1" applyAlignment="1" applyProtection="1">
      <alignment horizontal="center" vertical="center"/>
      <protection/>
    </xf>
    <xf numFmtId="0" fontId="18" fillId="39" borderId="51" xfId="261" applyFont="1" applyFill="1" applyBorder="1" applyAlignment="1" applyProtection="1">
      <alignment horizontal="left" vertical="center" wrapText="1" indent="1"/>
      <protection/>
    </xf>
    <xf numFmtId="4" fontId="18" fillId="39" borderId="51" xfId="261" applyNumberFormat="1" applyFont="1" applyFill="1" applyBorder="1" applyAlignment="1" applyProtection="1">
      <alignment horizontal="right" vertical="center"/>
      <protection/>
    </xf>
    <xf numFmtId="4" fontId="18" fillId="39" borderId="51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4" xfId="261" applyFont="1" applyFill="1" applyBorder="1" applyAlignment="1" applyProtection="1">
      <alignment horizontal="left" vertical="center" wrapText="1" indent="2"/>
      <protection/>
    </xf>
    <xf numFmtId="4" fontId="18" fillId="39" borderId="52" xfId="262" applyNumberFormat="1" applyFont="1" applyFill="1" applyBorder="1" applyAlignment="1" applyProtection="1">
      <alignment vertical="center"/>
      <protection/>
    </xf>
    <xf numFmtId="0" fontId="37" fillId="44" borderId="54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1" xfId="260" applyFont="1" applyFill="1" applyBorder="1" applyAlignment="1" applyProtection="1">
      <alignment horizontal="center" vertical="center" wrapText="1"/>
      <protection/>
    </xf>
    <xf numFmtId="0" fontId="22" fillId="43" borderId="62" xfId="261" applyFont="1" applyFill="1" applyBorder="1" applyAlignment="1" applyProtection="1">
      <alignment horizontal="center" vertical="center" wrapText="1"/>
      <protection locked="0"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9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2" xfId="261" applyNumberFormat="1" applyFont="1" applyFill="1" applyBorder="1" applyAlignment="1" applyProtection="1">
      <alignment horizontal="right" vertical="center"/>
      <protection/>
    </xf>
    <xf numFmtId="0" fontId="0" fillId="40" borderId="63" xfId="265" applyNumberFormat="1" applyFont="1" applyFill="1" applyBorder="1" applyAlignment="1" applyProtection="1">
      <alignment horizontal="center" vertical="center" wrapText="1"/>
      <protection locked="0"/>
    </xf>
    <xf numFmtId="0" fontId="18" fillId="40" borderId="52" xfId="265" applyNumberFormat="1" applyFont="1" applyFill="1" applyBorder="1" applyAlignment="1" applyProtection="1">
      <alignment horizontal="center" vertical="center" wrapText="1"/>
      <protection locked="0"/>
    </xf>
    <xf numFmtId="0" fontId="0" fillId="40" borderId="52" xfId="265" applyNumberFormat="1" applyFont="1" applyFill="1" applyBorder="1" applyAlignment="1" applyProtection="1">
      <alignment horizontal="center" vertical="center" wrapText="1"/>
      <protection locked="0"/>
    </xf>
    <xf numFmtId="0" fontId="0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18" fillId="40" borderId="29" xfId="265" applyNumberFormat="1" applyFont="1" applyFill="1" applyBorder="1" applyAlignment="1" applyProtection="1">
      <alignment horizontal="center" vertical="center" wrapText="1"/>
      <protection locked="0"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4" xfId="261" applyNumberFormat="1" applyFont="1" applyFill="1" applyBorder="1" applyAlignment="1" applyProtection="1">
      <alignment horizontal="left" vertical="center" wrapText="1" indent="2"/>
      <protection/>
    </xf>
    <xf numFmtId="188" fontId="18" fillId="40" borderId="9" xfId="335" applyNumberFormat="1" applyFont="1" applyFill="1" applyBorder="1" applyAlignment="1" applyProtection="1">
      <alignment horizontal="center" vertical="center" wrapText="1"/>
      <protection locked="0"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4" xfId="256" applyFont="1" applyFill="1" applyBorder="1" applyAlignment="1" applyProtection="1">
      <alignment horizontal="left" vertical="center"/>
      <protection locked="0"/>
    </xf>
    <xf numFmtId="49" fontId="18" fillId="40" borderId="51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4" xfId="175" applyNumberFormat="1" applyFont="1" applyFill="1" applyBorder="1" applyAlignment="1" applyProtection="1">
      <alignment horizontal="left" vertical="center"/>
      <protection locked="0"/>
    </xf>
    <xf numFmtId="49" fontId="22" fillId="40" borderId="51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4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4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1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5" xfId="263" applyNumberFormat="1" applyFont="1" applyFill="1" applyBorder="1" applyAlignment="1" applyProtection="1">
      <alignment horizontal="center" vertical="center" wrapText="1"/>
      <protection/>
    </xf>
    <xf numFmtId="49" fontId="22" fillId="7" borderId="34" xfId="253" applyFont="1" applyFill="1" applyBorder="1" applyAlignment="1" applyProtection="1">
      <alignment horizontal="center" vertical="center"/>
      <protection/>
    </xf>
    <xf numFmtId="49" fontId="22" fillId="7" borderId="51" xfId="253" applyFont="1" applyFill="1" applyBorder="1" applyAlignment="1" applyProtection="1">
      <alignment horizontal="center" vertical="center"/>
      <protection/>
    </xf>
    <xf numFmtId="49" fontId="22" fillId="7" borderId="26" xfId="253" applyFont="1" applyFill="1" applyBorder="1" applyAlignment="1" applyProtection="1">
      <alignment horizontal="center" vertical="center"/>
      <protection/>
    </xf>
    <xf numFmtId="0" fontId="18" fillId="42" borderId="64" xfId="255" applyFont="1" applyFill="1" applyBorder="1" applyAlignment="1" applyProtection="1">
      <alignment horizontal="center" vertical="center" wrapText="1"/>
      <protection/>
    </xf>
    <xf numFmtId="0" fontId="18" fillId="42" borderId="37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7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7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0" xfId="259" applyFont="1" applyFill="1" applyBorder="1" applyAlignment="1" applyProtection="1">
      <alignment horizontal="center" vertical="center" wrapText="1"/>
      <protection/>
    </xf>
    <xf numFmtId="0" fontId="18" fillId="42" borderId="26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5" xfId="259" applyFont="1" applyFill="1" applyBorder="1" applyAlignment="1" applyProtection="1">
      <alignment horizontal="right" vertical="center" wrapText="1"/>
      <protection/>
    </xf>
    <xf numFmtId="0" fontId="22" fillId="7" borderId="34" xfId="259" applyFont="1" applyFill="1" applyBorder="1" applyAlignment="1" applyProtection="1">
      <alignment horizontal="center" vertical="center" wrapText="1"/>
      <protection/>
    </xf>
    <xf numFmtId="0" fontId="22" fillId="7" borderId="51" xfId="259" applyFont="1" applyFill="1" applyBorder="1" applyAlignment="1" applyProtection="1">
      <alignment horizontal="center" vertical="center" wrapText="1"/>
      <protection/>
    </xf>
    <xf numFmtId="0" fontId="22" fillId="7" borderId="26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0" fontId="18" fillId="42" borderId="66" xfId="259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22" fillId="4" borderId="68" xfId="265" applyNumberFormat="1" applyFont="1" applyFill="1" applyBorder="1" applyAlignment="1" applyProtection="1">
      <alignment horizontal="center" vertical="center" wrapText="1"/>
      <protection/>
    </xf>
    <xf numFmtId="49" fontId="18" fillId="4" borderId="36" xfId="265" applyNumberFormat="1" applyFont="1" applyFill="1" applyBorder="1" applyAlignment="1" applyProtection="1">
      <alignment horizontal="center" vertical="center" wrapText="1"/>
      <protection/>
    </xf>
    <xf numFmtId="49" fontId="18" fillId="4" borderId="25" xfId="265" applyNumberFormat="1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8" xfId="261" applyFont="1" applyFill="1" applyBorder="1" applyAlignment="1" applyProtection="1">
      <alignment horizontal="left" vertical="center" indent="15"/>
      <protection/>
    </xf>
    <xf numFmtId="0" fontId="39" fillId="7" borderId="34" xfId="260" applyFont="1" applyFill="1" applyBorder="1" applyAlignment="1" applyProtection="1">
      <alignment horizontal="center" vertical="center" wrapText="1"/>
      <protection/>
    </xf>
    <xf numFmtId="0" fontId="39" fillId="7" borderId="51" xfId="260" applyFont="1" applyFill="1" applyBorder="1" applyAlignment="1" applyProtection="1">
      <alignment horizontal="center" vertical="center" wrapText="1"/>
      <protection/>
    </xf>
    <xf numFmtId="0" fontId="39" fillId="7" borderId="26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8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V30" sqref="V30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0" t="e">
        <f>"Версия "&amp;GetVersion()</f>
        <v>#NAME?</v>
      </c>
      <c r="P2" s="250"/>
      <c r="Q2" s="251"/>
    </row>
    <row r="3" spans="2:17" s="22" customFormat="1" ht="30.75" customHeight="1">
      <c r="B3" s="23"/>
      <c r="C3" s="252" t="s">
        <v>37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122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123</v>
      </c>
      <c r="D26" s="239"/>
      <c r="E26" s="246" t="s">
        <v>701</v>
      </c>
      <c r="F26" s="249"/>
      <c r="G26" s="249"/>
      <c r="H26" s="249"/>
      <c r="I26" s="249"/>
      <c r="J26" s="249"/>
      <c r="K26" s="249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124</v>
      </c>
      <c r="D27" s="239"/>
      <c r="E27" s="246" t="s">
        <v>702</v>
      </c>
      <c r="F27" s="249"/>
      <c r="G27" s="249"/>
      <c r="H27" s="249"/>
      <c r="I27" s="249"/>
      <c r="J27" s="249"/>
      <c r="K27" s="249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8" t="s">
        <v>703</v>
      </c>
      <c r="F28" s="249"/>
      <c r="G28" s="249"/>
      <c r="H28" s="249"/>
      <c r="I28" s="249"/>
      <c r="J28" s="249"/>
      <c r="K28" s="249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125</v>
      </c>
      <c r="D29" s="239"/>
      <c r="E29" s="245" t="s">
        <v>707</v>
      </c>
      <c r="F29" s="242"/>
      <c r="G29" s="242"/>
      <c r="H29" s="242"/>
      <c r="I29" s="242"/>
      <c r="J29" s="242"/>
      <c r="K29" s="246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126</v>
      </c>
      <c r="D30" s="239"/>
      <c r="E30" s="242" t="s">
        <v>127</v>
      </c>
      <c r="F30" s="242"/>
      <c r="G30" s="242"/>
      <c r="H30" s="242"/>
      <c r="I30" s="242"/>
      <c r="J30" s="242"/>
      <c r="K30" s="246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128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123</v>
      </c>
      <c r="D33" s="239"/>
      <c r="E33" s="246" t="s">
        <v>704</v>
      </c>
      <c r="F33" s="241"/>
      <c r="G33" s="241"/>
      <c r="H33" s="241"/>
      <c r="I33" s="241"/>
      <c r="J33" s="241"/>
      <c r="K33" s="24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124</v>
      </c>
      <c r="D34" s="239"/>
      <c r="E34" s="240" t="s">
        <v>705</v>
      </c>
      <c r="F34" s="241"/>
      <c r="G34" s="241"/>
      <c r="H34" s="241"/>
      <c r="I34" s="241"/>
      <c r="J34" s="241"/>
      <c r="K34" s="24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43" t="s">
        <v>706</v>
      </c>
      <c r="F35" s="244"/>
      <c r="G35" s="244"/>
      <c r="H35" s="244"/>
      <c r="I35" s="244"/>
      <c r="J35" s="244"/>
      <c r="K35" s="24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125</v>
      </c>
      <c r="D36" s="239"/>
      <c r="E36" s="245"/>
      <c r="F36" s="242"/>
      <c r="G36" s="242"/>
      <c r="H36" s="242"/>
      <c r="I36" s="242"/>
      <c r="J36" s="242"/>
      <c r="K36" s="246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126</v>
      </c>
      <c r="D37" s="239"/>
      <c r="E37" s="242"/>
      <c r="F37" s="242"/>
      <c r="G37" s="242"/>
      <c r="H37" s="242"/>
      <c r="I37" s="242"/>
      <c r="J37" s="242"/>
      <c r="K37" s="24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613</v>
      </c>
      <c r="B2" s="284"/>
    </row>
    <row r="3" spans="1:11" s="181" customFormat="1" ht="15" customHeight="1">
      <c r="A3" s="156"/>
      <c r="B3" s="125"/>
      <c r="C3" s="160"/>
      <c r="D3" s="107"/>
      <c r="E3" s="162"/>
      <c r="F3" s="128">
        <f>SUM(G3:J3)</f>
        <v>0</v>
      </c>
      <c r="G3" s="132"/>
      <c r="H3" s="132"/>
      <c r="I3" s="132"/>
      <c r="J3" s="133"/>
      <c r="K3" s="158"/>
    </row>
    <row r="5" spans="1:2" ht="11.25">
      <c r="A5" s="284" t="s">
        <v>612</v>
      </c>
      <c r="B5" s="284"/>
    </row>
    <row r="6" spans="1:11" s="181" customFormat="1" ht="15" customHeight="1">
      <c r="A6" s="156"/>
      <c r="B6" s="125"/>
      <c r="C6" s="160"/>
      <c r="D6" s="107"/>
      <c r="E6" s="162"/>
      <c r="F6" s="128">
        <f>SUM(G6:J6)</f>
        <v>0</v>
      </c>
      <c r="G6" s="132"/>
      <c r="H6" s="132"/>
      <c r="I6" s="132"/>
      <c r="J6" s="133"/>
      <c r="K6" s="158"/>
    </row>
    <row r="8" spans="1:2" ht="11.25">
      <c r="A8" s="284" t="s">
        <v>614</v>
      </c>
      <c r="B8" s="284"/>
    </row>
    <row r="9" spans="1:11" s="181" customFormat="1" ht="15" customHeight="1">
      <c r="A9" s="156"/>
      <c r="B9" s="125"/>
      <c r="C9" s="160"/>
      <c r="D9" s="107"/>
      <c r="E9" s="162"/>
      <c r="F9" s="128">
        <f>SUM(G9:J9)</f>
        <v>0</v>
      </c>
      <c r="G9" s="132"/>
      <c r="H9" s="132"/>
      <c r="I9" s="132"/>
      <c r="J9" s="133"/>
      <c r="K9" s="158"/>
    </row>
    <row r="11" spans="1:2" ht="11.25">
      <c r="A11" s="285" t="s">
        <v>650</v>
      </c>
      <c r="B11" s="284"/>
    </row>
    <row r="12" spans="1:11" s="181" customFormat="1" ht="15" customHeight="1">
      <c r="A12" s="156"/>
      <c r="B12" s="125"/>
      <c r="C12" s="160"/>
      <c r="D12" s="107"/>
      <c r="E12" s="162"/>
      <c r="F12" s="128">
        <f>SUM(G12:J12)</f>
        <v>0</v>
      </c>
      <c r="G12" s="132"/>
      <c r="H12" s="132"/>
      <c r="I12" s="132"/>
      <c r="J12" s="133"/>
      <c r="K12" s="158"/>
    </row>
    <row r="15" spans="1:2" ht="11.25">
      <c r="A15" s="284" t="s">
        <v>691</v>
      </c>
      <c r="B15" s="284"/>
    </row>
    <row r="16" spans="1:11" s="181" customFormat="1" ht="15" customHeight="1">
      <c r="A16" s="156"/>
      <c r="B16" s="125"/>
      <c r="C16" s="160"/>
      <c r="D16" s="107"/>
      <c r="E16" s="219"/>
      <c r="F16" s="128">
        <f>SUM(G16:J16)</f>
        <v>0</v>
      </c>
      <c r="G16" s="132"/>
      <c r="H16" s="132"/>
      <c r="I16" s="132"/>
      <c r="J16" s="133"/>
      <c r="K16" s="158"/>
    </row>
    <row r="18" spans="1:2" ht="11.25">
      <c r="A18" s="284" t="s">
        <v>692</v>
      </c>
      <c r="B18" s="284"/>
    </row>
    <row r="19" spans="1:11" s="181" customFormat="1" ht="15" customHeight="1">
      <c r="A19" s="156"/>
      <c r="B19" s="125"/>
      <c r="C19" s="160"/>
      <c r="D19" s="107"/>
      <c r="E19" s="219"/>
      <c r="F19" s="128">
        <f>SUM(G19:J19)</f>
        <v>0</v>
      </c>
      <c r="G19" s="132"/>
      <c r="H19" s="132"/>
      <c r="I19" s="132"/>
      <c r="J19" s="133"/>
      <c r="K19" s="158"/>
    </row>
    <row r="21" spans="1:2" ht="11.25">
      <c r="A21" s="284" t="s">
        <v>693</v>
      </c>
      <c r="B21" s="284"/>
    </row>
    <row r="22" spans="1:11" s="181" customFormat="1" ht="15" customHeight="1">
      <c r="A22" s="156"/>
      <c r="B22" s="125"/>
      <c r="C22" s="160"/>
      <c r="D22" s="107"/>
      <c r="E22" s="219"/>
      <c r="F22" s="128">
        <f>SUM(G22:J22)</f>
        <v>0</v>
      </c>
      <c r="G22" s="132"/>
      <c r="H22" s="132"/>
      <c r="I22" s="132"/>
      <c r="J22" s="133"/>
      <c r="K22" s="158"/>
    </row>
    <row r="24" spans="1:2" ht="11.25">
      <c r="A24" s="285" t="s">
        <v>694</v>
      </c>
      <c r="B24" s="284"/>
    </row>
    <row r="25" spans="1:11" s="181" customFormat="1" ht="15" customHeight="1">
      <c r="A25" s="156"/>
      <c r="B25" s="125"/>
      <c r="C25" s="160"/>
      <c r="D25" s="107"/>
      <c r="E25" s="219"/>
      <c r="F25" s="128">
        <f>SUM(G25:J25)</f>
        <v>0</v>
      </c>
      <c r="G25" s="132"/>
      <c r="H25" s="132"/>
      <c r="I25" s="132"/>
      <c r="J25" s="133"/>
      <c r="K25" s="158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  <pageSetUpPr fitToPage="1"/>
  </sheetPr>
  <dimension ref="A1:Z49"/>
  <sheetViews>
    <sheetView showGridLines="0" view="pageBreakPreview" zoomScale="85" zoomScaleSheetLayoutView="85" workbookViewId="0" topLeftCell="C2">
      <selection activeCell="G8" sqref="G8"/>
    </sheetView>
  </sheetViews>
  <sheetFormatPr defaultColWidth="9.00390625" defaultRowHeight="12.75"/>
  <cols>
    <col min="1" max="1" width="16.75390625" style="41" hidden="1" customWidth="1"/>
    <col min="2" max="2" width="16.75390625" style="44" hidden="1" customWidth="1"/>
    <col min="3" max="3" width="2.75390625" style="45" customWidth="1"/>
    <col min="4" max="4" width="2.75390625" style="50" customWidth="1"/>
    <col min="5" max="5" width="33.125" style="50" customWidth="1"/>
    <col min="6" max="6" width="21.625" style="50" customWidth="1"/>
    <col min="7" max="7" width="40.75390625" style="66" customWidth="1"/>
    <col min="8" max="9" width="2.75390625" style="50" customWidth="1"/>
    <col min="10" max="12" width="9.125" style="50" customWidth="1"/>
    <col min="13" max="13" width="21.875" style="50" customWidth="1"/>
    <col min="14" max="16384" width="9.125" style="50" customWidth="1"/>
  </cols>
  <sheetData>
    <row r="1" spans="1:7" s="42" customFormat="1" ht="35.25" customHeight="1" hidden="1">
      <c r="A1" s="41"/>
      <c r="B1" s="41"/>
      <c r="C1" s="41"/>
      <c r="G1" s="43"/>
    </row>
    <row r="2" spans="1:14" s="42" customFormat="1" ht="12" customHeight="1">
      <c r="A2" s="44"/>
      <c r="B2" s="44"/>
      <c r="C2" s="45"/>
      <c r="G2" s="43"/>
      <c r="M2" s="46" t="s">
        <v>16</v>
      </c>
      <c r="N2" s="1">
        <f>god</f>
        <v>2016</v>
      </c>
    </row>
    <row r="3" spans="1:14" ht="15" customHeight="1">
      <c r="A3" s="44"/>
      <c r="D3" s="47"/>
      <c r="E3" s="48"/>
      <c r="F3" s="49"/>
      <c r="G3" s="264" t="e">
        <f>version</f>
        <v>#NAME?</v>
      </c>
      <c r="H3" s="265"/>
      <c r="M3" s="46" t="s">
        <v>129</v>
      </c>
      <c r="N3" s="1">
        <f>N2-1</f>
        <v>2015</v>
      </c>
    </row>
    <row r="4" spans="4:14" ht="30" customHeight="1">
      <c r="D4" s="51"/>
      <c r="E4" s="266" t="s">
        <v>602</v>
      </c>
      <c r="F4" s="267"/>
      <c r="G4" s="268"/>
      <c r="H4" s="52"/>
      <c r="M4" s="46" t="s">
        <v>130</v>
      </c>
      <c r="N4" s="1">
        <f>N2-2</f>
        <v>2014</v>
      </c>
    </row>
    <row r="5" spans="4:8" ht="12" thickBot="1">
      <c r="D5" s="51"/>
      <c r="E5" s="53"/>
      <c r="F5" s="53"/>
      <c r="G5" s="54"/>
      <c r="H5" s="52"/>
    </row>
    <row r="6" spans="4:8" ht="30" customHeight="1" thickBot="1">
      <c r="D6" s="51"/>
      <c r="E6" s="71" t="s">
        <v>17</v>
      </c>
      <c r="F6" s="271" t="s">
        <v>112</v>
      </c>
      <c r="G6" s="272"/>
      <c r="H6" s="52"/>
    </row>
    <row r="7" spans="1:8" ht="12" customHeight="1" thickBot="1">
      <c r="A7" s="2"/>
      <c r="D7" s="51"/>
      <c r="E7" s="4"/>
      <c r="F7" s="5" t="s">
        <v>18</v>
      </c>
      <c r="G7" s="54" t="s">
        <v>565</v>
      </c>
      <c r="H7" s="52"/>
    </row>
    <row r="8" spans="1:8" ht="30" customHeight="1" thickBot="1">
      <c r="A8" s="2"/>
      <c r="D8" s="51"/>
      <c r="E8" s="6" t="s">
        <v>16</v>
      </c>
      <c r="F8" s="102">
        <v>2016</v>
      </c>
      <c r="G8" s="56" t="s">
        <v>18</v>
      </c>
      <c r="H8" s="52"/>
    </row>
    <row r="9" spans="1:8" ht="12" customHeight="1" thickBot="1">
      <c r="A9" s="2"/>
      <c r="D9" s="51"/>
      <c r="E9" s="93"/>
      <c r="F9" s="5"/>
      <c r="G9" s="54"/>
      <c r="H9" s="52"/>
    </row>
    <row r="10" spans="1:8" ht="30" customHeight="1" thickBot="1">
      <c r="A10" s="2"/>
      <c r="D10" s="51"/>
      <c r="E10" s="57" t="s">
        <v>19</v>
      </c>
      <c r="F10" s="273" t="s">
        <v>363</v>
      </c>
      <c r="G10" s="274"/>
      <c r="H10" s="52"/>
    </row>
    <row r="11" spans="1:8" ht="24" customHeight="1" thickBot="1">
      <c r="A11" s="2"/>
      <c r="D11" s="51"/>
      <c r="E11" s="53"/>
      <c r="F11" s="53"/>
      <c r="G11" s="53"/>
      <c r="H11" s="52"/>
    </row>
    <row r="12" spans="1:8" ht="24" customHeight="1">
      <c r="A12" s="2"/>
      <c r="D12" s="51"/>
      <c r="E12" s="7" t="s">
        <v>20</v>
      </c>
      <c r="F12" s="72" t="s">
        <v>364</v>
      </c>
      <c r="G12" s="255" t="s">
        <v>690</v>
      </c>
      <c r="H12" s="52"/>
    </row>
    <row r="13" spans="1:8" ht="24" customHeight="1" thickBot="1">
      <c r="A13" s="2"/>
      <c r="D13" s="51"/>
      <c r="E13" s="8" t="s">
        <v>21</v>
      </c>
      <c r="F13" s="74" t="s">
        <v>365</v>
      </c>
      <c r="G13" s="255"/>
      <c r="H13" s="52"/>
    </row>
    <row r="14" spans="1:8" ht="12" customHeight="1" thickBot="1">
      <c r="A14" s="2"/>
      <c r="D14" s="51"/>
      <c r="E14" s="53"/>
      <c r="F14" s="53"/>
      <c r="G14" s="54"/>
      <c r="H14" s="52"/>
    </row>
    <row r="15" spans="1:8" ht="24" customHeight="1">
      <c r="A15" s="2"/>
      <c r="D15" s="3"/>
      <c r="E15" s="257" t="s">
        <v>131</v>
      </c>
      <c r="F15" s="78" t="s">
        <v>132</v>
      </c>
      <c r="G15" s="72" t="s">
        <v>230</v>
      </c>
      <c r="H15" s="55"/>
    </row>
    <row r="16" spans="1:8" ht="24" customHeight="1">
      <c r="A16" s="2"/>
      <c r="D16" s="3"/>
      <c r="E16" s="258"/>
      <c r="F16" s="75" t="s">
        <v>133</v>
      </c>
      <c r="G16" s="73" t="s">
        <v>115</v>
      </c>
      <c r="H16" s="55"/>
    </row>
    <row r="17" spans="1:8" ht="24" customHeight="1" thickBot="1">
      <c r="A17" s="2"/>
      <c r="D17" s="3"/>
      <c r="E17" s="259"/>
      <c r="F17" s="76" t="s">
        <v>133</v>
      </c>
      <c r="G17" s="74" t="s">
        <v>120</v>
      </c>
      <c r="H17" s="55"/>
    </row>
    <row r="18" spans="1:8" ht="12" thickBot="1">
      <c r="A18" s="2"/>
      <c r="D18" s="3"/>
      <c r="E18" s="4"/>
      <c r="F18" s="5"/>
      <c r="G18" s="67"/>
      <c r="H18" s="55"/>
    </row>
    <row r="19" spans="1:8" ht="30" customHeight="1">
      <c r="A19" s="58"/>
      <c r="D19" s="51"/>
      <c r="E19" s="269" t="s">
        <v>22</v>
      </c>
      <c r="F19" s="270"/>
      <c r="G19" s="230" t="s">
        <v>708</v>
      </c>
      <c r="H19" s="52"/>
    </row>
    <row r="20" spans="1:8" ht="30" customHeight="1">
      <c r="A20" s="58"/>
      <c r="D20" s="51"/>
      <c r="E20" s="262" t="s">
        <v>23</v>
      </c>
      <c r="F20" s="263"/>
      <c r="G20" s="231" t="s">
        <v>708</v>
      </c>
      <c r="H20" s="52"/>
    </row>
    <row r="21" spans="1:8" ht="21" customHeight="1">
      <c r="A21" s="58"/>
      <c r="D21" s="51"/>
      <c r="E21" s="256" t="s">
        <v>24</v>
      </c>
      <c r="F21" s="59" t="s">
        <v>25</v>
      </c>
      <c r="G21" s="232" t="s">
        <v>709</v>
      </c>
      <c r="H21" s="52"/>
    </row>
    <row r="22" spans="1:8" ht="21" customHeight="1">
      <c r="A22" s="58"/>
      <c r="D22" s="51"/>
      <c r="E22" s="256"/>
      <c r="F22" s="59" t="s">
        <v>26</v>
      </c>
      <c r="G22" s="232" t="s">
        <v>710</v>
      </c>
      <c r="H22" s="52"/>
    </row>
    <row r="23" spans="1:8" ht="21" customHeight="1">
      <c r="A23" s="58"/>
      <c r="D23" s="51"/>
      <c r="E23" s="256" t="s">
        <v>27</v>
      </c>
      <c r="F23" s="59" t="s">
        <v>25</v>
      </c>
      <c r="G23" s="232" t="s">
        <v>720</v>
      </c>
      <c r="H23" s="52"/>
    </row>
    <row r="24" spans="1:8" ht="21" customHeight="1">
      <c r="A24" s="58"/>
      <c r="D24" s="51"/>
      <c r="E24" s="256"/>
      <c r="F24" s="59" t="s">
        <v>26</v>
      </c>
      <c r="G24" s="232" t="s">
        <v>719</v>
      </c>
      <c r="H24" s="52"/>
    </row>
    <row r="25" spans="1:8" ht="21" customHeight="1">
      <c r="A25" s="58"/>
      <c r="B25" s="9"/>
      <c r="D25" s="10"/>
      <c r="E25" s="260" t="s">
        <v>28</v>
      </c>
      <c r="F25" s="11" t="s">
        <v>25</v>
      </c>
      <c r="G25" s="233" t="s">
        <v>711</v>
      </c>
      <c r="H25" s="12"/>
    </row>
    <row r="26" spans="1:8" ht="21" customHeight="1">
      <c r="A26" s="58"/>
      <c r="B26" s="9"/>
      <c r="D26" s="10"/>
      <c r="E26" s="260"/>
      <c r="F26" s="11" t="s">
        <v>29</v>
      </c>
      <c r="G26" s="233" t="s">
        <v>718</v>
      </c>
      <c r="H26" s="12"/>
    </row>
    <row r="27" spans="1:8" ht="21" customHeight="1">
      <c r="A27" s="58"/>
      <c r="B27" s="9"/>
      <c r="D27" s="10"/>
      <c r="E27" s="260"/>
      <c r="F27" s="11" t="s">
        <v>26</v>
      </c>
      <c r="G27" s="233" t="s">
        <v>717</v>
      </c>
      <c r="H27" s="12"/>
    </row>
    <row r="28" spans="1:8" ht="21" customHeight="1" thickBot="1">
      <c r="A28" s="58"/>
      <c r="B28" s="9"/>
      <c r="D28" s="10"/>
      <c r="E28" s="261"/>
      <c r="F28" s="39" t="s">
        <v>30</v>
      </c>
      <c r="G28" s="234" t="s">
        <v>712</v>
      </c>
      <c r="H28" s="12"/>
    </row>
    <row r="29" spans="4:8" ht="11.25">
      <c r="D29" s="60"/>
      <c r="E29" s="61"/>
      <c r="F29" s="61"/>
      <c r="G29" s="62"/>
      <c r="H29" s="63"/>
    </row>
    <row r="35" ht="11.25">
      <c r="G35" s="64"/>
    </row>
    <row r="42" ht="11.25">
      <c r="Z42" s="65"/>
    </row>
    <row r="43" ht="11.25">
      <c r="Z43" s="65"/>
    </row>
    <row r="44" ht="11.25">
      <c r="Z44" s="65"/>
    </row>
    <row r="45" ht="11.25">
      <c r="Z45" s="65"/>
    </row>
    <row r="46" ht="11.25">
      <c r="Z46" s="65"/>
    </row>
    <row r="47" ht="11.25">
      <c r="Z47" s="65"/>
    </row>
    <row r="48" ht="11.25">
      <c r="Z48" s="65"/>
    </row>
    <row r="49" ht="11.25">
      <c r="Z49" s="65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E32" sqref="E32"/>
    </sheetView>
  </sheetViews>
  <sheetFormatPr defaultColWidth="10.25390625" defaultRowHeight="12.75"/>
  <cols>
    <col min="1" max="2" width="10.25390625" style="110" hidden="1" customWidth="1"/>
    <col min="3" max="4" width="2.75390625" style="110" customWidth="1"/>
    <col min="5" max="5" width="120.75390625" style="110" customWidth="1"/>
    <col min="6" max="7" width="2.75390625" style="110" customWidth="1"/>
    <col min="8" max="16384" width="10.25390625" style="11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1"/>
      <c r="B8" s="112"/>
      <c r="C8" s="113"/>
      <c r="D8" s="94"/>
      <c r="E8" s="95"/>
      <c r="F8" s="98"/>
    </row>
    <row r="9" spans="1:6" ht="30" customHeight="1">
      <c r="A9" s="114"/>
      <c r="B9" s="113"/>
      <c r="C9" s="113"/>
      <c r="D9" s="99"/>
      <c r="E9" s="109" t="s">
        <v>601</v>
      </c>
      <c r="F9" s="100"/>
    </row>
    <row r="10" spans="1:6" ht="12" customHeight="1">
      <c r="A10" s="114"/>
      <c r="B10" s="113"/>
      <c r="C10" s="113"/>
      <c r="D10" s="99"/>
      <c r="E10" s="108"/>
      <c r="F10" s="100"/>
    </row>
    <row r="11" spans="1:6" ht="56.25">
      <c r="A11" s="114"/>
      <c r="B11" s="113"/>
      <c r="C11" s="113"/>
      <c r="D11" s="99"/>
      <c r="E11" s="200" t="s">
        <v>600</v>
      </c>
      <c r="F11" s="100"/>
    </row>
    <row r="12" spans="1:6" ht="30" customHeight="1">
      <c r="A12" s="114"/>
      <c r="B12" s="113"/>
      <c r="C12" s="113"/>
      <c r="D12" s="99"/>
      <c r="E12" s="127" t="s">
        <v>134</v>
      </c>
      <c r="F12" s="100"/>
    </row>
    <row r="13" spans="1:6" ht="22.5">
      <c r="A13" s="114"/>
      <c r="B13" s="113"/>
      <c r="C13" s="113"/>
      <c r="D13" s="99"/>
      <c r="E13" s="198" t="s">
        <v>630</v>
      </c>
      <c r="F13" s="100"/>
    </row>
    <row r="14" spans="1:6" ht="22.5">
      <c r="A14" s="114"/>
      <c r="B14" s="113"/>
      <c r="C14" s="113"/>
      <c r="D14" s="99"/>
      <c r="E14" s="201" t="s">
        <v>631</v>
      </c>
      <c r="F14" s="100"/>
    </row>
    <row r="15" spans="1:6" ht="22.5">
      <c r="A15" s="114"/>
      <c r="B15" s="113"/>
      <c r="C15" s="113"/>
      <c r="D15" s="99"/>
      <c r="E15" s="201" t="s">
        <v>632</v>
      </c>
      <c r="F15" s="100"/>
    </row>
    <row r="16" spans="1:6" ht="33.75">
      <c r="A16" s="114"/>
      <c r="B16" s="113"/>
      <c r="C16" s="113"/>
      <c r="D16" s="99"/>
      <c r="E16" s="201" t="s">
        <v>633</v>
      </c>
      <c r="F16" s="100"/>
    </row>
    <row r="17" spans="1:6" ht="22.5">
      <c r="A17" s="114"/>
      <c r="B17" s="113"/>
      <c r="C17" s="113"/>
      <c r="D17" s="99"/>
      <c r="E17" s="201" t="s">
        <v>644</v>
      </c>
      <c r="F17" s="100"/>
    </row>
    <row r="18" spans="1:6" ht="11.25">
      <c r="A18" s="114"/>
      <c r="B18" s="113"/>
      <c r="C18" s="113"/>
      <c r="D18" s="99"/>
      <c r="E18" s="202" t="s">
        <v>645</v>
      </c>
      <c r="F18" s="100"/>
    </row>
    <row r="19" spans="1:6" ht="11.25">
      <c r="A19" s="114"/>
      <c r="B19" s="113"/>
      <c r="C19" s="113"/>
      <c r="D19" s="99"/>
      <c r="E19" s="201" t="s">
        <v>646</v>
      </c>
      <c r="F19" s="100"/>
    </row>
    <row r="20" spans="1:6" ht="22.5">
      <c r="A20" s="114"/>
      <c r="B20" s="113"/>
      <c r="C20" s="113"/>
      <c r="D20" s="99"/>
      <c r="E20" s="199" t="s">
        <v>643</v>
      </c>
      <c r="F20" s="100"/>
    </row>
    <row r="21" spans="1:6" ht="30" customHeight="1">
      <c r="A21" s="114"/>
      <c r="B21" s="113"/>
      <c r="C21" s="113"/>
      <c r="D21" s="99"/>
      <c r="E21" s="127" t="s">
        <v>135</v>
      </c>
      <c r="F21" s="100"/>
    </row>
    <row r="22" spans="1:6" ht="22.5">
      <c r="A22" s="114"/>
      <c r="B22" s="113"/>
      <c r="C22" s="113"/>
      <c r="D22" s="99"/>
      <c r="E22" s="198" t="s">
        <v>642</v>
      </c>
      <c r="F22" s="100"/>
    </row>
    <row r="23" spans="1:6" ht="22.5">
      <c r="A23" s="114"/>
      <c r="B23" s="113"/>
      <c r="C23" s="113"/>
      <c r="D23" s="99"/>
      <c r="E23" s="201" t="s">
        <v>641</v>
      </c>
      <c r="F23" s="100"/>
    </row>
    <row r="24" spans="1:6" ht="22.5">
      <c r="A24" s="114"/>
      <c r="B24" s="113"/>
      <c r="C24" s="113"/>
      <c r="D24" s="99"/>
      <c r="E24" s="201" t="s">
        <v>640</v>
      </c>
      <c r="F24" s="100"/>
    </row>
    <row r="25" spans="1:6" ht="33.75">
      <c r="A25" s="114"/>
      <c r="B25" s="113"/>
      <c r="C25" s="113"/>
      <c r="D25" s="99"/>
      <c r="E25" s="201" t="s">
        <v>633</v>
      </c>
      <c r="F25" s="100"/>
    </row>
    <row r="26" spans="1:6" ht="11.25">
      <c r="A26" s="114"/>
      <c r="B26" s="113"/>
      <c r="C26" s="113"/>
      <c r="D26" s="99"/>
      <c r="E26" s="201" t="s">
        <v>647</v>
      </c>
      <c r="F26" s="100"/>
    </row>
    <row r="27" spans="1:6" ht="22.5">
      <c r="A27" s="114"/>
      <c r="B27" s="113"/>
      <c r="C27" s="113"/>
      <c r="D27" s="99"/>
      <c r="E27" s="201" t="s">
        <v>639</v>
      </c>
      <c r="F27" s="100"/>
    </row>
    <row r="28" spans="1:6" ht="11.25">
      <c r="A28" s="114"/>
      <c r="B28" s="113"/>
      <c r="C28" s="113"/>
      <c r="D28" s="99"/>
      <c r="E28" s="202" t="s">
        <v>638</v>
      </c>
      <c r="F28" s="100"/>
    </row>
    <row r="29" spans="1:6" ht="11.25">
      <c r="A29" s="114"/>
      <c r="B29" s="113"/>
      <c r="C29" s="113"/>
      <c r="D29" s="99"/>
      <c r="E29" s="201" t="s">
        <v>637</v>
      </c>
      <c r="F29" s="100"/>
    </row>
    <row r="30" spans="1:6" ht="22.5">
      <c r="A30" s="114"/>
      <c r="B30" s="113"/>
      <c r="C30" s="113"/>
      <c r="D30" s="99"/>
      <c r="E30" s="199" t="s">
        <v>636</v>
      </c>
      <c r="F30" s="100"/>
    </row>
    <row r="31" spans="1:6" ht="30" customHeight="1">
      <c r="A31" s="114"/>
      <c r="B31" s="113"/>
      <c r="C31" s="113"/>
      <c r="D31" s="99"/>
      <c r="E31" s="127" t="s">
        <v>599</v>
      </c>
      <c r="F31" s="100"/>
    </row>
    <row r="32" spans="1:6" ht="24" customHeight="1">
      <c r="A32" s="114"/>
      <c r="B32" s="113"/>
      <c r="C32" s="113"/>
      <c r="D32" s="99"/>
      <c r="E32" s="198" t="s">
        <v>635</v>
      </c>
      <c r="F32" s="100"/>
    </row>
    <row r="33" spans="1:6" ht="22.5">
      <c r="A33" s="114"/>
      <c r="B33" s="113"/>
      <c r="C33" s="113"/>
      <c r="D33" s="99"/>
      <c r="E33" s="199" t="s">
        <v>653</v>
      </c>
      <c r="F33" s="100"/>
    </row>
    <row r="34" spans="1:6" ht="30" customHeight="1">
      <c r="A34" s="114"/>
      <c r="B34" s="113"/>
      <c r="C34" s="113"/>
      <c r="D34" s="99"/>
      <c r="E34" s="127" t="s">
        <v>618</v>
      </c>
      <c r="F34" s="100"/>
    </row>
    <row r="35" spans="1:6" ht="25.5">
      <c r="A35" s="114"/>
      <c r="B35" s="113"/>
      <c r="C35" s="113"/>
      <c r="D35" s="99"/>
      <c r="E35" s="208" t="s">
        <v>629</v>
      </c>
      <c r="F35" s="100"/>
    </row>
    <row r="36" spans="1:6" ht="30" customHeight="1">
      <c r="A36" s="114"/>
      <c r="B36" s="113"/>
      <c r="C36" s="113"/>
      <c r="D36" s="99"/>
      <c r="E36" s="127" t="s">
        <v>628</v>
      </c>
      <c r="F36" s="100"/>
    </row>
    <row r="37" spans="1:6" ht="30" customHeight="1">
      <c r="A37" s="114"/>
      <c r="B37" s="113"/>
      <c r="C37" s="113"/>
      <c r="D37" s="99"/>
      <c r="E37" s="208" t="s">
        <v>634</v>
      </c>
      <c r="F37" s="100"/>
    </row>
    <row r="38" spans="1:6" ht="30" customHeight="1">
      <c r="A38" s="114"/>
      <c r="B38" s="113"/>
      <c r="C38" s="113"/>
      <c r="D38" s="99"/>
      <c r="E38" s="127" t="s">
        <v>564</v>
      </c>
      <c r="F38" s="100"/>
    </row>
    <row r="39" spans="1:6" ht="25.5">
      <c r="A39" s="115"/>
      <c r="B39" s="116"/>
      <c r="C39" s="113"/>
      <c r="D39" s="99"/>
      <c r="E39" s="209" t="s">
        <v>648</v>
      </c>
      <c r="F39" s="100"/>
    </row>
    <row r="40" spans="4:6" ht="25.5">
      <c r="D40" s="99"/>
      <c r="E40" s="210" t="s">
        <v>649</v>
      </c>
      <c r="F40" s="100"/>
    </row>
    <row r="41" spans="4:6" ht="11.25">
      <c r="D41" s="117"/>
      <c r="E41" s="206"/>
      <c r="F41" s="118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38"/>
  <sheetViews>
    <sheetView showGridLines="0" tabSelected="1" zoomScale="85" zoomScaleNormal="85" workbookViewId="0" topLeftCell="C7">
      <selection activeCell="S104" sqref="S104"/>
    </sheetView>
  </sheetViews>
  <sheetFormatPr defaultColWidth="10.25390625" defaultRowHeight="12.75"/>
  <cols>
    <col min="1" max="2" width="10.25390625" style="178" hidden="1" customWidth="1"/>
    <col min="3" max="3" width="9.875" style="110" customWidth="1"/>
    <col min="4" max="4" width="6.75390625" style="181" customWidth="1"/>
    <col min="5" max="5" width="60.75390625" style="182" customWidth="1"/>
    <col min="6" max="10" width="15.75390625" style="110" customWidth="1"/>
    <col min="11" max="12" width="2.75390625" style="110" customWidth="1"/>
    <col min="13" max="16384" width="10.25390625" style="110" customWidth="1"/>
  </cols>
  <sheetData>
    <row r="1" spans="1:12" s="178" customFormat="1" ht="11.25" hidden="1">
      <c r="A1" s="124"/>
      <c r="B1" s="124"/>
      <c r="C1" s="124"/>
      <c r="D1" s="125"/>
      <c r="E1" s="126"/>
      <c r="F1" s="124"/>
      <c r="G1" s="124"/>
      <c r="H1" s="124"/>
      <c r="I1" s="124"/>
      <c r="J1" s="124"/>
      <c r="K1" s="124"/>
      <c r="L1" s="124"/>
    </row>
    <row r="2" spans="1:12" s="178" customFormat="1" ht="11.25" hidden="1">
      <c r="A2" s="124"/>
      <c r="B2" s="124"/>
      <c r="C2" s="124"/>
      <c r="D2" s="125"/>
      <c r="E2" s="126"/>
      <c r="F2" s="124"/>
      <c r="G2" s="124"/>
      <c r="H2" s="124"/>
      <c r="I2" s="124"/>
      <c r="J2" s="124"/>
      <c r="K2" s="124"/>
      <c r="L2" s="124"/>
    </row>
    <row r="3" spans="1:12" s="178" customFormat="1" ht="11.25" hidden="1">
      <c r="A3" s="124"/>
      <c r="B3" s="124"/>
      <c r="C3" s="124"/>
      <c r="D3" s="125"/>
      <c r="E3" s="126"/>
      <c r="F3" s="124"/>
      <c r="G3" s="124"/>
      <c r="H3" s="124"/>
      <c r="I3" s="124"/>
      <c r="J3" s="124"/>
      <c r="K3" s="124"/>
      <c r="L3" s="124"/>
    </row>
    <row r="4" spans="1:12" s="178" customFormat="1" ht="11.25" hidden="1">
      <c r="A4" s="124"/>
      <c r="B4" s="124"/>
      <c r="C4" s="124"/>
      <c r="D4" s="125"/>
      <c r="E4" s="126"/>
      <c r="F4" s="124"/>
      <c r="G4" s="124"/>
      <c r="H4" s="124"/>
      <c r="I4" s="124"/>
      <c r="J4" s="124"/>
      <c r="K4" s="124"/>
      <c r="L4" s="124"/>
    </row>
    <row r="5" spans="1:12" s="178" customFormat="1" ht="11.25" hidden="1">
      <c r="A5" s="124"/>
      <c r="B5" s="124"/>
      <c r="C5" s="124"/>
      <c r="D5" s="125"/>
      <c r="E5" s="126"/>
      <c r="F5" s="124"/>
      <c r="G5" s="124"/>
      <c r="H5" s="124"/>
      <c r="I5" s="124"/>
      <c r="J5" s="124"/>
      <c r="K5" s="124"/>
      <c r="L5" s="124"/>
    </row>
    <row r="6" spans="1:12" s="178" customFormat="1" ht="11.25" hidden="1">
      <c r="A6" s="124"/>
      <c r="B6" s="124"/>
      <c r="C6" s="124"/>
      <c r="D6" s="125"/>
      <c r="E6" s="126"/>
      <c r="F6" s="124"/>
      <c r="G6" s="124"/>
      <c r="H6" s="124"/>
      <c r="I6" s="124"/>
      <c r="J6" s="124"/>
      <c r="K6" s="124"/>
      <c r="L6" s="124"/>
    </row>
    <row r="7" spans="1:12" s="178" customFormat="1" ht="11.25">
      <c r="A7" s="124"/>
      <c r="B7" s="124"/>
      <c r="C7" s="124"/>
      <c r="D7" s="125"/>
      <c r="E7" s="126"/>
      <c r="F7" s="124"/>
      <c r="G7" s="124"/>
      <c r="H7" s="124"/>
      <c r="I7" s="124"/>
      <c r="J7" s="124"/>
      <c r="K7" s="124"/>
      <c r="L7" s="124"/>
    </row>
    <row r="8" spans="1:11" ht="11.25">
      <c r="A8" s="123"/>
      <c r="B8" s="124"/>
      <c r="C8" s="94"/>
      <c r="D8" s="96"/>
      <c r="E8" s="97"/>
      <c r="F8" s="95"/>
      <c r="G8" s="95"/>
      <c r="H8" s="95"/>
      <c r="I8" s="95"/>
      <c r="J8" s="95"/>
      <c r="K8" s="98"/>
    </row>
    <row r="9" spans="1:11" ht="30" customHeight="1">
      <c r="A9" s="123"/>
      <c r="B9" s="124"/>
      <c r="C9" s="99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Год 2016 года</v>
      </c>
      <c r="E9" s="279"/>
      <c r="F9" s="279"/>
      <c r="G9" s="279"/>
      <c r="H9" s="279"/>
      <c r="I9" s="279"/>
      <c r="J9" s="280"/>
      <c r="K9" s="100"/>
    </row>
    <row r="10" spans="1:11" ht="12" customHeight="1" thickBot="1">
      <c r="A10" s="123"/>
      <c r="B10" s="124"/>
      <c r="C10" s="99"/>
      <c r="D10" s="167"/>
      <c r="E10" s="222"/>
      <c r="F10" s="168"/>
      <c r="G10" s="168"/>
      <c r="H10" s="168"/>
      <c r="I10" s="168"/>
      <c r="J10" s="168"/>
      <c r="K10" s="100"/>
    </row>
    <row r="11" spans="1:11" ht="15" customHeight="1">
      <c r="A11" s="123"/>
      <c r="B11" s="124"/>
      <c r="C11" s="99"/>
      <c r="D11" s="167"/>
      <c r="E11" s="223" t="s">
        <v>700</v>
      </c>
      <c r="F11" s="168"/>
      <c r="G11" s="168"/>
      <c r="H11" s="168"/>
      <c r="I11" s="168"/>
      <c r="J11" s="168"/>
      <c r="K11" s="100"/>
    </row>
    <row r="12" spans="1:11" ht="15" customHeight="1" thickBot="1">
      <c r="A12" s="123"/>
      <c r="B12" s="124"/>
      <c r="C12" s="99"/>
      <c r="D12" s="167"/>
      <c r="E12" s="224">
        <v>3</v>
      </c>
      <c r="F12" s="168"/>
      <c r="G12" s="168"/>
      <c r="H12" s="168"/>
      <c r="I12" s="168"/>
      <c r="J12" s="168"/>
      <c r="K12" s="100"/>
    </row>
    <row r="13" spans="1:11" ht="12" customHeight="1" thickBot="1">
      <c r="A13" s="123"/>
      <c r="B13" s="124"/>
      <c r="C13" s="99"/>
      <c r="D13" s="167"/>
      <c r="E13" s="222"/>
      <c r="F13" s="168"/>
      <c r="G13" s="168"/>
      <c r="H13" s="168"/>
      <c r="I13" s="168"/>
      <c r="J13" s="168"/>
      <c r="K13" s="100"/>
    </row>
    <row r="14" spans="1:11" s="179" customFormat="1" ht="30" customHeight="1" thickBot="1">
      <c r="A14" s="169"/>
      <c r="B14" s="170"/>
      <c r="C14" s="171"/>
      <c r="D14" s="103" t="s">
        <v>31</v>
      </c>
      <c r="E14" s="104" t="s">
        <v>544</v>
      </c>
      <c r="F14" s="105" t="s">
        <v>15</v>
      </c>
      <c r="G14" s="105" t="s">
        <v>0</v>
      </c>
      <c r="H14" s="105" t="s">
        <v>566</v>
      </c>
      <c r="I14" s="105" t="s">
        <v>567</v>
      </c>
      <c r="J14" s="106" t="s">
        <v>1</v>
      </c>
      <c r="K14" s="172"/>
    </row>
    <row r="15" spans="1:11" ht="12" customHeight="1" thickBot="1">
      <c r="A15" s="123"/>
      <c r="B15" s="124"/>
      <c r="C15" s="99"/>
      <c r="D15" s="86">
        <v>1</v>
      </c>
      <c r="E15" s="87">
        <v>2</v>
      </c>
      <c r="F15" s="88">
        <v>3</v>
      </c>
      <c r="G15" s="88">
        <v>4</v>
      </c>
      <c r="H15" s="88">
        <v>5</v>
      </c>
      <c r="I15" s="88">
        <v>6</v>
      </c>
      <c r="J15" s="89">
        <v>7</v>
      </c>
      <c r="K15" s="100"/>
    </row>
    <row r="16" spans="1:11" ht="12" customHeight="1" hidden="1" thickBot="1">
      <c r="A16" s="123"/>
      <c r="B16" s="124"/>
      <c r="C16" s="99"/>
      <c r="D16" s="119"/>
      <c r="E16" s="120"/>
      <c r="F16" s="121"/>
      <c r="G16" s="121"/>
      <c r="H16" s="121"/>
      <c r="I16" s="121"/>
      <c r="J16" s="122"/>
      <c r="K16" s="100"/>
    </row>
    <row r="17" spans="1:11" s="180" customFormat="1" ht="18" customHeight="1" thickBot="1">
      <c r="A17" s="173"/>
      <c r="B17" s="174"/>
      <c r="C17" s="175"/>
      <c r="D17" s="275" t="s">
        <v>617</v>
      </c>
      <c r="E17" s="276"/>
      <c r="F17" s="276"/>
      <c r="G17" s="276"/>
      <c r="H17" s="276"/>
      <c r="I17" s="276"/>
      <c r="J17" s="277"/>
      <c r="K17" s="176"/>
    </row>
    <row r="18" spans="1:11" ht="30" customHeight="1">
      <c r="A18" s="123"/>
      <c r="B18" s="124"/>
      <c r="C18" s="99"/>
      <c r="D18" s="136" t="s">
        <v>142</v>
      </c>
      <c r="E18" s="137" t="s">
        <v>545</v>
      </c>
      <c r="F18" s="138">
        <f>SUM(G18:J18)</f>
        <v>39972.43</v>
      </c>
      <c r="G18" s="139">
        <f>SUM(G19,G20,G24,G27)</f>
        <v>39972.43</v>
      </c>
      <c r="H18" s="139">
        <f>SUM(H19,H20,H24,H27)</f>
        <v>0</v>
      </c>
      <c r="I18" s="139">
        <f>SUM(I19,I20,I24,I27)</f>
        <v>0</v>
      </c>
      <c r="J18" s="183">
        <f>SUM(J19,J20,J24,J27)</f>
        <v>0</v>
      </c>
      <c r="K18" s="100"/>
    </row>
    <row r="19" spans="1:11" ht="22.5" customHeight="1">
      <c r="A19" s="123"/>
      <c r="B19" s="124"/>
      <c r="C19" s="99"/>
      <c r="D19" s="107" t="s">
        <v>580</v>
      </c>
      <c r="E19" s="90" t="s">
        <v>546</v>
      </c>
      <c r="F19" s="128">
        <f>SUM(G19:J19)</f>
        <v>0</v>
      </c>
      <c r="G19" s="132"/>
      <c r="H19" s="132"/>
      <c r="I19" s="132"/>
      <c r="J19" s="133"/>
      <c r="K19" s="100"/>
    </row>
    <row r="20" spans="1:11" ht="22.5" customHeight="1">
      <c r="A20" s="123"/>
      <c r="B20" s="124"/>
      <c r="C20" s="99"/>
      <c r="D20" s="107" t="s">
        <v>581</v>
      </c>
      <c r="E20" s="90" t="s">
        <v>547</v>
      </c>
      <c r="F20" s="128">
        <f>SUM(G20:J20)</f>
        <v>39972.43</v>
      </c>
      <c r="G20" s="128">
        <f>SUM(G21:G23)</f>
        <v>39972.43</v>
      </c>
      <c r="H20" s="128">
        <f>SUM(H21:H23)</f>
        <v>0</v>
      </c>
      <c r="I20" s="128">
        <f>SUM(I21:I23)</f>
        <v>0</v>
      </c>
      <c r="J20" s="131">
        <f>SUM(J21:J23)</f>
        <v>0</v>
      </c>
      <c r="K20" s="100"/>
    </row>
    <row r="21" spans="1:11" s="181" customFormat="1" ht="22.5" customHeight="1">
      <c r="A21" s="156"/>
      <c r="B21" s="125"/>
      <c r="C21" s="157"/>
      <c r="D21" s="163" t="s">
        <v>603</v>
      </c>
      <c r="E21" s="159"/>
      <c r="F21" s="159"/>
      <c r="G21" s="159"/>
      <c r="H21" s="159"/>
      <c r="I21" s="159"/>
      <c r="J21" s="164"/>
      <c r="K21" s="158"/>
    </row>
    <row r="22" spans="1:11" s="181" customFormat="1" ht="15" customHeight="1">
      <c r="A22" s="156"/>
      <c r="B22" s="125"/>
      <c r="C22" s="235" t="s">
        <v>713</v>
      </c>
      <c r="D22" s="107" t="s">
        <v>715</v>
      </c>
      <c r="E22" s="162" t="s">
        <v>277</v>
      </c>
      <c r="F22" s="128">
        <f>SUM(G22:J22)</f>
        <v>39972.43</v>
      </c>
      <c r="G22" s="132">
        <v>39972.43</v>
      </c>
      <c r="H22" s="132"/>
      <c r="I22" s="132"/>
      <c r="J22" s="133"/>
      <c r="K22" s="158"/>
    </row>
    <row r="23" spans="1:11" s="181" customFormat="1" ht="22.5" customHeight="1">
      <c r="A23" s="156"/>
      <c r="B23" s="125"/>
      <c r="C23" s="157"/>
      <c r="D23" s="165"/>
      <c r="E23" s="155" t="s">
        <v>610</v>
      </c>
      <c r="F23" s="161"/>
      <c r="G23" s="161"/>
      <c r="H23" s="161"/>
      <c r="I23" s="161"/>
      <c r="J23" s="166"/>
      <c r="K23" s="158"/>
    </row>
    <row r="24" spans="1:11" ht="22.5" customHeight="1">
      <c r="A24" s="123"/>
      <c r="B24" s="124"/>
      <c r="C24" s="99"/>
      <c r="D24" s="107" t="s">
        <v>582</v>
      </c>
      <c r="E24" s="90" t="s">
        <v>548</v>
      </c>
      <c r="F24" s="128">
        <f>SUM(G24:J24)</f>
        <v>0</v>
      </c>
      <c r="G24" s="128">
        <f>SUM(G25:G26)</f>
        <v>0</v>
      </c>
      <c r="H24" s="128">
        <f>SUM(H25:H26)</f>
        <v>0</v>
      </c>
      <c r="I24" s="128">
        <f>SUM(I25:I26)</f>
        <v>0</v>
      </c>
      <c r="J24" s="131">
        <f>SUM(J25:J26)</f>
        <v>0</v>
      </c>
      <c r="K24" s="100"/>
    </row>
    <row r="25" spans="1:11" s="181" customFormat="1" ht="15" customHeight="1" hidden="1">
      <c r="A25" s="156"/>
      <c r="B25" s="125"/>
      <c r="C25" s="157"/>
      <c r="D25" s="163" t="s">
        <v>604</v>
      </c>
      <c r="E25" s="159"/>
      <c r="F25" s="159"/>
      <c r="G25" s="159"/>
      <c r="H25" s="159"/>
      <c r="I25" s="159"/>
      <c r="J25" s="164"/>
      <c r="K25" s="158"/>
    </row>
    <row r="26" spans="1:11" s="181" customFormat="1" ht="15" customHeight="1">
      <c r="A26" s="156"/>
      <c r="B26" s="125"/>
      <c r="C26" s="157"/>
      <c r="D26" s="165"/>
      <c r="E26" s="155" t="s">
        <v>609</v>
      </c>
      <c r="F26" s="161"/>
      <c r="G26" s="161"/>
      <c r="H26" s="161"/>
      <c r="I26" s="161"/>
      <c r="J26" s="166"/>
      <c r="K26" s="158"/>
    </row>
    <row r="27" spans="1:11" ht="24" customHeight="1">
      <c r="A27" s="123"/>
      <c r="B27" s="124"/>
      <c r="C27" s="99"/>
      <c r="D27" s="107" t="s">
        <v>698</v>
      </c>
      <c r="E27" s="90" t="s">
        <v>699</v>
      </c>
      <c r="F27" s="128">
        <f>SUM(G27:J27)</f>
        <v>0</v>
      </c>
      <c r="G27" s="132"/>
      <c r="H27" s="132"/>
      <c r="I27" s="132"/>
      <c r="J27" s="133"/>
      <c r="K27" s="100"/>
    </row>
    <row r="28" spans="1:11" ht="30" customHeight="1">
      <c r="A28" s="123"/>
      <c r="B28" s="124"/>
      <c r="C28" s="99"/>
      <c r="D28" s="107" t="s">
        <v>141</v>
      </c>
      <c r="E28" s="91" t="s">
        <v>549</v>
      </c>
      <c r="F28" s="128">
        <f>SUM(H28:J28)</f>
        <v>60957.776999999995</v>
      </c>
      <c r="G28" s="129"/>
      <c r="H28" s="130">
        <f>H29</f>
        <v>21385.250999999997</v>
      </c>
      <c r="I28" s="130">
        <f>I29+I30</f>
        <v>39572.526</v>
      </c>
      <c r="J28" s="131">
        <f>J29+J30+J31</f>
        <v>0</v>
      </c>
      <c r="K28" s="100"/>
    </row>
    <row r="29" spans="1:11" ht="24" customHeight="1">
      <c r="A29" s="123"/>
      <c r="B29" s="124"/>
      <c r="C29" s="99"/>
      <c r="D29" s="107" t="s">
        <v>583</v>
      </c>
      <c r="E29" s="90" t="s">
        <v>0</v>
      </c>
      <c r="F29" s="128">
        <f>SUM(H29:J29)</f>
        <v>39972.42999999999</v>
      </c>
      <c r="G29" s="129"/>
      <c r="H29" s="238">
        <v>21385.250999999997</v>
      </c>
      <c r="I29" s="238">
        <v>18587.178999999996</v>
      </c>
      <c r="J29" s="133"/>
      <c r="K29" s="100"/>
    </row>
    <row r="30" spans="1:11" ht="24" customHeight="1">
      <c r="A30" s="123"/>
      <c r="B30" s="124"/>
      <c r="C30" s="99"/>
      <c r="D30" s="107" t="s">
        <v>584</v>
      </c>
      <c r="E30" s="90" t="s">
        <v>566</v>
      </c>
      <c r="F30" s="128">
        <f>SUM(I30:J30)</f>
        <v>20985.346999999998</v>
      </c>
      <c r="G30" s="129"/>
      <c r="H30" s="129"/>
      <c r="I30" s="132">
        <v>20985.346999999998</v>
      </c>
      <c r="J30" s="133"/>
      <c r="K30" s="100"/>
    </row>
    <row r="31" spans="1:11" ht="24" customHeight="1">
      <c r="A31" s="123"/>
      <c r="B31" s="124"/>
      <c r="C31" s="99"/>
      <c r="D31" s="107" t="s">
        <v>585</v>
      </c>
      <c r="E31" s="90" t="s">
        <v>567</v>
      </c>
      <c r="F31" s="128">
        <f>SUM(J31)</f>
        <v>0</v>
      </c>
      <c r="G31" s="134"/>
      <c r="H31" s="134"/>
      <c r="I31" s="134"/>
      <c r="J31" s="135"/>
      <c r="K31" s="100"/>
    </row>
    <row r="32" spans="1:11" ht="9" customHeight="1">
      <c r="A32" s="123"/>
      <c r="B32" s="124"/>
      <c r="C32" s="99"/>
      <c r="D32" s="214"/>
      <c r="E32" s="215"/>
      <c r="F32" s="216"/>
      <c r="G32" s="217"/>
      <c r="H32" s="217"/>
      <c r="I32" s="217"/>
      <c r="J32" s="220"/>
      <c r="K32" s="100"/>
    </row>
    <row r="33" spans="1:11" ht="30" customHeight="1">
      <c r="A33" s="123"/>
      <c r="B33" s="124"/>
      <c r="C33" s="99"/>
      <c r="D33" s="107" t="s">
        <v>586</v>
      </c>
      <c r="E33" s="91" t="s">
        <v>550</v>
      </c>
      <c r="F33" s="128">
        <f>SUM(G33:J33)</f>
        <v>38237.629</v>
      </c>
      <c r="G33" s="130">
        <f>SUM(G34,G38,G41,G44,G47)</f>
        <v>0</v>
      </c>
      <c r="H33" s="130">
        <f>SUM(H34,H38,H41,H44,H47)</f>
        <v>0</v>
      </c>
      <c r="I33" s="130">
        <f>SUM(I34,I38,I41,I44,I47)</f>
        <v>38237.629</v>
      </c>
      <c r="J33" s="131">
        <f>SUM(J34,J38,J41,J44,J47)</f>
        <v>0</v>
      </c>
      <c r="K33" s="100"/>
    </row>
    <row r="34" spans="1:11" ht="24" customHeight="1">
      <c r="A34" s="123"/>
      <c r="B34" s="124"/>
      <c r="C34" s="99"/>
      <c r="D34" s="107" t="s">
        <v>587</v>
      </c>
      <c r="E34" s="90" t="s">
        <v>652</v>
      </c>
      <c r="F34" s="128">
        <f>SUM(G34:J34)</f>
        <v>38237.629</v>
      </c>
      <c r="G34" s="128">
        <f>SUM(G35:G37)</f>
        <v>0</v>
      </c>
      <c r="H34" s="128">
        <f>SUM(H35:H37)</f>
        <v>0</v>
      </c>
      <c r="I34" s="128">
        <f>SUM(I35:I37)</f>
        <v>38237.629</v>
      </c>
      <c r="J34" s="131">
        <f>SUM(J35:J37)</f>
        <v>0</v>
      </c>
      <c r="K34" s="100"/>
    </row>
    <row r="35" spans="1:11" s="181" customFormat="1" ht="15" customHeight="1">
      <c r="A35" s="156"/>
      <c r="B35" s="125"/>
      <c r="C35" s="157"/>
      <c r="D35" s="163" t="s">
        <v>605</v>
      </c>
      <c r="E35" s="159"/>
      <c r="F35" s="159"/>
      <c r="G35" s="159"/>
      <c r="H35" s="159"/>
      <c r="I35" s="159"/>
      <c r="J35" s="164"/>
      <c r="K35" s="158"/>
    </row>
    <row r="36" spans="1:11" s="181" customFormat="1" ht="15" customHeight="1">
      <c r="A36" s="156"/>
      <c r="B36" s="125"/>
      <c r="C36" s="235" t="s">
        <v>713</v>
      </c>
      <c r="D36" s="107" t="s">
        <v>714</v>
      </c>
      <c r="E36" s="162" t="s">
        <v>392</v>
      </c>
      <c r="F36" s="128">
        <f>SUM(G36:J36)</f>
        <v>38237.629</v>
      </c>
      <c r="G36" s="132"/>
      <c r="H36" s="132"/>
      <c r="I36" s="132">
        <v>38237.629</v>
      </c>
      <c r="J36" s="133"/>
      <c r="K36" s="158"/>
    </row>
    <row r="37" spans="1:11" s="181" customFormat="1" ht="15" customHeight="1">
      <c r="A37" s="156"/>
      <c r="B37" s="125"/>
      <c r="C37" s="157"/>
      <c r="D37" s="165"/>
      <c r="E37" s="155" t="s">
        <v>611</v>
      </c>
      <c r="F37" s="161"/>
      <c r="G37" s="161"/>
      <c r="H37" s="161"/>
      <c r="I37" s="161"/>
      <c r="J37" s="166"/>
      <c r="K37" s="158"/>
    </row>
    <row r="38" spans="1:11" ht="24" customHeight="1">
      <c r="A38" s="123"/>
      <c r="B38" s="124"/>
      <c r="C38" s="99"/>
      <c r="D38" s="107" t="s">
        <v>588</v>
      </c>
      <c r="E38" s="90" t="s">
        <v>551</v>
      </c>
      <c r="F38" s="128">
        <f>SUM(G38:J38)</f>
        <v>0</v>
      </c>
      <c r="G38" s="128">
        <f>SUM(G39:G40)</f>
        <v>0</v>
      </c>
      <c r="H38" s="128">
        <f>SUM(H39:H40)</f>
        <v>0</v>
      </c>
      <c r="I38" s="128">
        <f>SUM(I39:I40)</f>
        <v>0</v>
      </c>
      <c r="J38" s="131">
        <f>SUM(J39:J40)</f>
        <v>0</v>
      </c>
      <c r="K38" s="100"/>
    </row>
    <row r="39" spans="1:11" s="181" customFormat="1" ht="15" customHeight="1" hidden="1">
      <c r="A39" s="156"/>
      <c r="B39" s="125"/>
      <c r="C39" s="157"/>
      <c r="D39" s="163" t="s">
        <v>606</v>
      </c>
      <c r="E39" s="159"/>
      <c r="F39" s="159"/>
      <c r="G39" s="159"/>
      <c r="H39" s="159"/>
      <c r="I39" s="159"/>
      <c r="J39" s="164"/>
      <c r="K39" s="158"/>
    </row>
    <row r="40" spans="1:11" s="181" customFormat="1" ht="15" customHeight="1">
      <c r="A40" s="156"/>
      <c r="B40" s="125"/>
      <c r="C40" s="157"/>
      <c r="D40" s="165"/>
      <c r="E40" s="155" t="s">
        <v>610</v>
      </c>
      <c r="F40" s="161"/>
      <c r="G40" s="161"/>
      <c r="H40" s="161"/>
      <c r="I40" s="161"/>
      <c r="J40" s="166"/>
      <c r="K40" s="158"/>
    </row>
    <row r="41" spans="1:11" ht="24" customHeight="1">
      <c r="A41" s="123"/>
      <c r="B41" s="124"/>
      <c r="C41" s="99"/>
      <c r="D41" s="107" t="s">
        <v>589</v>
      </c>
      <c r="E41" s="90" t="s">
        <v>552</v>
      </c>
      <c r="F41" s="128">
        <f>SUM(G41:J41)</f>
        <v>0</v>
      </c>
      <c r="G41" s="128">
        <f>SUM(G42:G43)</f>
        <v>0</v>
      </c>
      <c r="H41" s="128">
        <f>SUM(H42:H43)</f>
        <v>0</v>
      </c>
      <c r="I41" s="128">
        <f>SUM(I42:I43)</f>
        <v>0</v>
      </c>
      <c r="J41" s="131">
        <f>SUM(J42:J43)</f>
        <v>0</v>
      </c>
      <c r="K41" s="100"/>
    </row>
    <row r="42" spans="1:11" s="181" customFormat="1" ht="15" customHeight="1" hidden="1">
      <c r="A42" s="156"/>
      <c r="B42" s="125"/>
      <c r="C42" s="157"/>
      <c r="D42" s="163" t="s">
        <v>607</v>
      </c>
      <c r="E42" s="159"/>
      <c r="F42" s="159"/>
      <c r="G42" s="159"/>
      <c r="H42" s="159"/>
      <c r="I42" s="159"/>
      <c r="J42" s="164"/>
      <c r="K42" s="158"/>
    </row>
    <row r="43" spans="1:11" s="181" customFormat="1" ht="15" customHeight="1">
      <c r="A43" s="156"/>
      <c r="B43" s="125"/>
      <c r="C43" s="157"/>
      <c r="D43" s="165"/>
      <c r="E43" s="155" t="s">
        <v>609</v>
      </c>
      <c r="F43" s="161"/>
      <c r="G43" s="161"/>
      <c r="H43" s="161"/>
      <c r="I43" s="161"/>
      <c r="J43" s="166"/>
      <c r="K43" s="158"/>
    </row>
    <row r="44" spans="3:11" ht="24" customHeight="1">
      <c r="C44" s="157"/>
      <c r="D44" s="107" t="s">
        <v>590</v>
      </c>
      <c r="E44" s="185" t="s">
        <v>621</v>
      </c>
      <c r="F44" s="130">
        <f>SUM(G44:J44)</f>
        <v>0</v>
      </c>
      <c r="G44" s="130">
        <f>SUM(G45:G46)</f>
        <v>0</v>
      </c>
      <c r="H44" s="130">
        <f>SUM(H45:H46)</f>
        <v>0</v>
      </c>
      <c r="I44" s="130">
        <f>SUM(I45:I46)</f>
        <v>0</v>
      </c>
      <c r="J44" s="131">
        <f>SUM(J45:J46)</f>
        <v>0</v>
      </c>
      <c r="K44" s="158"/>
    </row>
    <row r="45" spans="1:11" s="181" customFormat="1" ht="15" customHeight="1" hidden="1">
      <c r="A45" s="156"/>
      <c r="B45" s="125"/>
      <c r="C45" s="157"/>
      <c r="D45" s="163" t="s">
        <v>655</v>
      </c>
      <c r="E45" s="159"/>
      <c r="F45" s="159"/>
      <c r="G45" s="159"/>
      <c r="H45" s="159"/>
      <c r="I45" s="159"/>
      <c r="J45" s="164"/>
      <c r="K45" s="158"/>
    </row>
    <row r="46" spans="3:11" ht="15" customHeight="1">
      <c r="C46" s="157"/>
      <c r="D46" s="195"/>
      <c r="E46" s="155" t="s">
        <v>624</v>
      </c>
      <c r="F46" s="196"/>
      <c r="G46" s="196"/>
      <c r="H46" s="196"/>
      <c r="I46" s="196"/>
      <c r="J46" s="197"/>
      <c r="K46" s="158"/>
    </row>
    <row r="47" spans="1:11" ht="24" customHeight="1">
      <c r="A47" s="123"/>
      <c r="B47" s="124"/>
      <c r="C47" s="99"/>
      <c r="D47" s="107" t="s">
        <v>695</v>
      </c>
      <c r="E47" s="90" t="s">
        <v>697</v>
      </c>
      <c r="F47" s="128">
        <f>SUM(G47:J47)</f>
        <v>0</v>
      </c>
      <c r="G47" s="128">
        <f>SUM(G48:G49)</f>
        <v>0</v>
      </c>
      <c r="H47" s="128">
        <f>SUM(H48:H49)</f>
        <v>0</v>
      </c>
      <c r="I47" s="128">
        <f>SUM(I48:I49)</f>
        <v>0</v>
      </c>
      <c r="J47" s="131">
        <f>SUM(J48:J49)</f>
        <v>0</v>
      </c>
      <c r="K47" s="100"/>
    </row>
    <row r="48" spans="1:11" s="181" customFormat="1" ht="15" customHeight="1" hidden="1">
      <c r="A48" s="156"/>
      <c r="B48" s="125"/>
      <c r="C48" s="157"/>
      <c r="D48" s="163" t="s">
        <v>696</v>
      </c>
      <c r="E48" s="159"/>
      <c r="F48" s="159"/>
      <c r="G48" s="159"/>
      <c r="H48" s="159"/>
      <c r="I48" s="159"/>
      <c r="J48" s="164"/>
      <c r="K48" s="158"/>
    </row>
    <row r="49" spans="1:11" s="181" customFormat="1" ht="15" customHeight="1">
      <c r="A49" s="156"/>
      <c r="B49" s="125"/>
      <c r="C49" s="157"/>
      <c r="D49" s="165"/>
      <c r="E49" s="155" t="s">
        <v>610</v>
      </c>
      <c r="F49" s="161"/>
      <c r="G49" s="161"/>
      <c r="H49" s="161"/>
      <c r="I49" s="161"/>
      <c r="J49" s="166"/>
      <c r="K49" s="158"/>
    </row>
    <row r="50" spans="1:11" ht="30" customHeight="1">
      <c r="A50" s="123"/>
      <c r="B50" s="124"/>
      <c r="C50" s="99"/>
      <c r="D50" s="107" t="s">
        <v>591</v>
      </c>
      <c r="E50" s="91" t="s">
        <v>554</v>
      </c>
      <c r="F50" s="128">
        <f>SUM(G50:I50)</f>
        <v>60957.77699999999</v>
      </c>
      <c r="G50" s="130">
        <f>SUM(G29:J29)</f>
        <v>39972.42999999999</v>
      </c>
      <c r="H50" s="130">
        <f>SUM(G30:J30)</f>
        <v>20985.346999999998</v>
      </c>
      <c r="I50" s="130">
        <f>SUM(G31:J31)</f>
        <v>0</v>
      </c>
      <c r="J50" s="140"/>
      <c r="K50" s="100"/>
    </row>
    <row r="51" spans="1:11" ht="30" customHeight="1">
      <c r="A51" s="123"/>
      <c r="B51" s="124"/>
      <c r="C51" s="99"/>
      <c r="D51" s="107" t="s">
        <v>592</v>
      </c>
      <c r="E51" s="91" t="s">
        <v>553</v>
      </c>
      <c r="F51" s="128">
        <f>SUM(G51:J51)</f>
        <v>0</v>
      </c>
      <c r="G51" s="132"/>
      <c r="H51" s="132"/>
      <c r="I51" s="132"/>
      <c r="J51" s="133"/>
      <c r="K51" s="100"/>
    </row>
    <row r="52" spans="1:11" ht="9" customHeight="1">
      <c r="A52" s="123"/>
      <c r="B52" s="124"/>
      <c r="C52" s="99"/>
      <c r="D52" s="214"/>
      <c r="E52" s="215"/>
      <c r="F52" s="216"/>
      <c r="G52" s="217"/>
      <c r="H52" s="217"/>
      <c r="I52" s="217"/>
      <c r="J52" s="220"/>
      <c r="K52" s="100"/>
    </row>
    <row r="53" spans="1:11" ht="30" customHeight="1">
      <c r="A53" s="123"/>
      <c r="B53" s="124"/>
      <c r="C53" s="99"/>
      <c r="D53" s="107" t="s">
        <v>593</v>
      </c>
      <c r="E53" s="91" t="s">
        <v>555</v>
      </c>
      <c r="F53" s="128">
        <f aca="true" t="shared" si="0" ref="F53:F59">SUM(G53:J53)</f>
        <v>1734.801</v>
      </c>
      <c r="G53" s="130">
        <f>SUM(G54:G55)</f>
        <v>0</v>
      </c>
      <c r="H53" s="130">
        <f>SUM(H54:H55)</f>
        <v>399.904</v>
      </c>
      <c r="I53" s="130">
        <f>SUM(I54:I55)</f>
        <v>1334.897</v>
      </c>
      <c r="J53" s="131">
        <f>SUM(J54:J55)</f>
        <v>0</v>
      </c>
      <c r="K53" s="100"/>
    </row>
    <row r="54" spans="1:11" ht="24" customHeight="1">
      <c r="A54" s="123"/>
      <c r="B54" s="124"/>
      <c r="C54" s="99"/>
      <c r="D54" s="107" t="s">
        <v>596</v>
      </c>
      <c r="E54" s="90" t="s">
        <v>556</v>
      </c>
      <c r="F54" s="128">
        <f t="shared" si="0"/>
        <v>0</v>
      </c>
      <c r="G54" s="132"/>
      <c r="H54" s="132"/>
      <c r="I54" s="132"/>
      <c r="J54" s="133"/>
      <c r="K54" s="100"/>
    </row>
    <row r="55" spans="1:11" ht="24" customHeight="1">
      <c r="A55" s="123"/>
      <c r="B55" s="124"/>
      <c r="C55" s="99"/>
      <c r="D55" s="107" t="s">
        <v>654</v>
      </c>
      <c r="E55" s="92" t="s">
        <v>557</v>
      </c>
      <c r="F55" s="128">
        <f t="shared" si="0"/>
        <v>1734.801</v>
      </c>
      <c r="G55" s="132"/>
      <c r="H55" s="132">
        <v>399.904</v>
      </c>
      <c r="I55" s="132">
        <v>1334.897</v>
      </c>
      <c r="J55" s="133"/>
      <c r="K55" s="100"/>
    </row>
    <row r="56" spans="1:11" ht="9" customHeight="1">
      <c r="A56" s="123"/>
      <c r="B56" s="124"/>
      <c r="C56" s="99"/>
      <c r="D56" s="214"/>
      <c r="E56" s="215"/>
      <c r="F56" s="216"/>
      <c r="G56" s="217"/>
      <c r="H56" s="217"/>
      <c r="I56" s="217"/>
      <c r="J56" s="220"/>
      <c r="K56" s="100"/>
    </row>
    <row r="57" spans="1:11" ht="30" customHeight="1">
      <c r="A57" s="123"/>
      <c r="B57" s="124"/>
      <c r="C57" s="99"/>
      <c r="D57" s="107" t="s">
        <v>594</v>
      </c>
      <c r="E57" s="91" t="s">
        <v>558</v>
      </c>
      <c r="F57" s="128">
        <f t="shared" si="0"/>
        <v>0</v>
      </c>
      <c r="G57" s="132"/>
      <c r="H57" s="132"/>
      <c r="I57" s="132"/>
      <c r="J57" s="133"/>
      <c r="K57" s="100"/>
    </row>
    <row r="58" spans="1:11" ht="30" customHeight="1">
      <c r="A58" s="123"/>
      <c r="B58" s="124"/>
      <c r="C58" s="99"/>
      <c r="D58" s="107" t="s">
        <v>595</v>
      </c>
      <c r="E58" s="91" t="s">
        <v>559</v>
      </c>
      <c r="F58" s="128">
        <f t="shared" si="0"/>
        <v>0</v>
      </c>
      <c r="G58" s="132"/>
      <c r="H58" s="132"/>
      <c r="I58" s="132"/>
      <c r="J58" s="133"/>
      <c r="K58" s="100"/>
    </row>
    <row r="59" spans="1:11" ht="30" customHeight="1" thickBot="1">
      <c r="A59" s="123"/>
      <c r="B59" s="124"/>
      <c r="C59" s="99"/>
      <c r="D59" s="143" t="s">
        <v>597</v>
      </c>
      <c r="E59" s="141" t="s">
        <v>2</v>
      </c>
      <c r="F59" s="225">
        <f t="shared" si="0"/>
        <v>3.183231456205249E-12</v>
      </c>
      <c r="G59" s="226">
        <f>G18-G33-G50-G51-G53+G57-G58</f>
        <v>7.275957614183426E-12</v>
      </c>
      <c r="H59" s="226">
        <f>H18+H28-H33-H50-H51-H53+H57-H58</f>
        <v>-1.3642420526593924E-12</v>
      </c>
      <c r="I59" s="226">
        <f>I18+I28-I33-I50-I51-I53+I57-I58</f>
        <v>-2.7284841053187847E-12</v>
      </c>
      <c r="J59" s="227">
        <f>J18+J28-J33-J51-J53+J57-J58</f>
        <v>0</v>
      </c>
      <c r="K59" s="100"/>
    </row>
    <row r="60" spans="1:11" ht="18" customHeight="1" thickBot="1">
      <c r="A60" s="123"/>
      <c r="B60" s="124"/>
      <c r="C60" s="99"/>
      <c r="D60" s="275" t="s">
        <v>560</v>
      </c>
      <c r="E60" s="276"/>
      <c r="F60" s="276"/>
      <c r="G60" s="276"/>
      <c r="H60" s="276"/>
      <c r="I60" s="276"/>
      <c r="J60" s="277"/>
      <c r="K60" s="100"/>
    </row>
    <row r="61" spans="1:11" ht="30" customHeight="1">
      <c r="A61" s="123"/>
      <c r="B61" s="124"/>
      <c r="C61" s="99"/>
      <c r="D61" s="136" t="s">
        <v>142</v>
      </c>
      <c r="E61" s="142" t="s">
        <v>545</v>
      </c>
      <c r="F61" s="138">
        <f>SUM(G61:J61)</f>
        <v>4.574666666666666</v>
      </c>
      <c r="G61" s="139">
        <f>SUM(G62,G63,G67,G70)</f>
        <v>4.574666666666666</v>
      </c>
      <c r="H61" s="139">
        <f>SUM(H62,H63,H67,H70)</f>
        <v>0</v>
      </c>
      <c r="I61" s="139">
        <f>SUM(I62,I63,I67,I70)</f>
        <v>0</v>
      </c>
      <c r="J61" s="183">
        <f>SUM(J62,J63,J67,J70)</f>
        <v>0</v>
      </c>
      <c r="K61" s="100"/>
    </row>
    <row r="62" spans="1:11" ht="24" customHeight="1">
      <c r="A62" s="123"/>
      <c r="B62" s="124"/>
      <c r="C62" s="99"/>
      <c r="D62" s="107" t="s">
        <v>580</v>
      </c>
      <c r="E62" s="90" t="s">
        <v>561</v>
      </c>
      <c r="F62" s="128">
        <f>SUM(G62:J62)</f>
        <v>0</v>
      </c>
      <c r="G62" s="132"/>
      <c r="H62" s="132"/>
      <c r="I62" s="132"/>
      <c r="J62" s="133"/>
      <c r="K62" s="100"/>
    </row>
    <row r="63" spans="1:11" ht="24" customHeight="1">
      <c r="A63" s="123"/>
      <c r="B63" s="124"/>
      <c r="C63" s="99"/>
      <c r="D63" s="107" t="s">
        <v>581</v>
      </c>
      <c r="E63" s="90" t="s">
        <v>547</v>
      </c>
      <c r="F63" s="128">
        <f>SUM(G63:J63)</f>
        <v>4.574666666666666</v>
      </c>
      <c r="G63" s="128">
        <f>SUM(G64:G66)</f>
        <v>4.574666666666666</v>
      </c>
      <c r="H63" s="128">
        <f>SUM(H64:H66)</f>
        <v>0</v>
      </c>
      <c r="I63" s="128">
        <f>SUM(I64:I66)</f>
        <v>0</v>
      </c>
      <c r="J63" s="131">
        <f>SUM(J64:J66)</f>
        <v>0</v>
      </c>
      <c r="K63" s="100"/>
    </row>
    <row r="64" spans="1:11" s="181" customFormat="1" ht="15" customHeight="1" hidden="1">
      <c r="A64" s="156"/>
      <c r="B64" s="125"/>
      <c r="C64" s="157"/>
      <c r="D64" s="163" t="s">
        <v>603</v>
      </c>
      <c r="E64" s="159"/>
      <c r="F64" s="159"/>
      <c r="G64" s="159"/>
      <c r="H64" s="159"/>
      <c r="I64" s="159"/>
      <c r="J64" s="164"/>
      <c r="K64" s="158"/>
    </row>
    <row r="65" spans="1:11" s="181" customFormat="1" ht="15" customHeight="1">
      <c r="A65" s="156"/>
      <c r="B65" s="125"/>
      <c r="C65" s="236" t="s">
        <v>713</v>
      </c>
      <c r="D65" s="107" t="s">
        <v>715</v>
      </c>
      <c r="E65" s="237" t="str">
        <f>IF('46 - передача'!$E$22="","",'46 - передача'!$E$22)</f>
        <v>ОАО "Тюменьэнерго"</v>
      </c>
      <c r="F65" s="128">
        <f>SUM(G65:J65)</f>
        <v>4.574666666666666</v>
      </c>
      <c r="G65" s="132">
        <v>4.574666666666666</v>
      </c>
      <c r="H65" s="132">
        <v>0</v>
      </c>
      <c r="I65" s="132">
        <v>0</v>
      </c>
      <c r="J65" s="133"/>
      <c r="K65" s="158"/>
    </row>
    <row r="66" spans="1:11" s="181" customFormat="1" ht="15" customHeight="1">
      <c r="A66" s="156"/>
      <c r="B66" s="125"/>
      <c r="C66" s="157"/>
      <c r="D66" s="165"/>
      <c r="E66" s="218" t="s">
        <v>610</v>
      </c>
      <c r="F66" s="161"/>
      <c r="G66" s="161"/>
      <c r="H66" s="161"/>
      <c r="I66" s="161"/>
      <c r="J66" s="166"/>
      <c r="K66" s="158"/>
    </row>
    <row r="67" spans="1:11" ht="24" customHeight="1">
      <c r="A67" s="123"/>
      <c r="B67" s="124"/>
      <c r="C67" s="99"/>
      <c r="D67" s="107" t="s">
        <v>582</v>
      </c>
      <c r="E67" s="90" t="s">
        <v>548</v>
      </c>
      <c r="F67" s="128">
        <f>SUM(G67:J67)</f>
        <v>0</v>
      </c>
      <c r="G67" s="128">
        <f>SUM(G68:G69)</f>
        <v>0</v>
      </c>
      <c r="H67" s="128">
        <f>SUM(H68:H69)</f>
        <v>0</v>
      </c>
      <c r="I67" s="128">
        <f>SUM(I68:I69)</f>
        <v>0</v>
      </c>
      <c r="J67" s="131">
        <f>SUM(J68:J69)</f>
        <v>0</v>
      </c>
      <c r="K67" s="100"/>
    </row>
    <row r="68" spans="1:11" s="181" customFormat="1" ht="15" customHeight="1" hidden="1">
      <c r="A68" s="156"/>
      <c r="B68" s="125"/>
      <c r="C68" s="157"/>
      <c r="D68" s="163" t="s">
        <v>604</v>
      </c>
      <c r="E68" s="159"/>
      <c r="F68" s="159"/>
      <c r="G68" s="159"/>
      <c r="H68" s="159"/>
      <c r="I68" s="159"/>
      <c r="J68" s="164"/>
      <c r="K68" s="158"/>
    </row>
    <row r="69" spans="1:11" s="181" customFormat="1" ht="15" customHeight="1">
      <c r="A69" s="156"/>
      <c r="B69" s="125"/>
      <c r="C69" s="157"/>
      <c r="D69" s="165"/>
      <c r="E69" s="218" t="s">
        <v>609</v>
      </c>
      <c r="F69" s="161"/>
      <c r="G69" s="161"/>
      <c r="H69" s="161"/>
      <c r="I69" s="161"/>
      <c r="J69" s="166"/>
      <c r="K69" s="158"/>
    </row>
    <row r="70" spans="1:11" ht="24" customHeight="1">
      <c r="A70" s="123"/>
      <c r="B70" s="124"/>
      <c r="C70" s="99"/>
      <c r="D70" s="107" t="s">
        <v>698</v>
      </c>
      <c r="E70" s="90" t="s">
        <v>699</v>
      </c>
      <c r="F70" s="128">
        <f>SUM(G70:J70)</f>
        <v>0</v>
      </c>
      <c r="G70" s="132"/>
      <c r="H70" s="132"/>
      <c r="I70" s="132"/>
      <c r="J70" s="133"/>
      <c r="K70" s="100"/>
    </row>
    <row r="71" spans="1:11" ht="30" customHeight="1">
      <c r="A71" s="123"/>
      <c r="B71" s="124"/>
      <c r="C71" s="99"/>
      <c r="D71" s="107" t="s">
        <v>141</v>
      </c>
      <c r="E71" s="91" t="s">
        <v>549</v>
      </c>
      <c r="F71" s="128">
        <f>SUM(H71:J71)</f>
        <v>6.976344592124926</v>
      </c>
      <c r="G71" s="151"/>
      <c r="H71" s="130">
        <f>H72</f>
        <v>2.447416666666667</v>
      </c>
      <c r="I71" s="130">
        <f>I72+I73</f>
        <v>4.528927925458259</v>
      </c>
      <c r="J71" s="131">
        <f>J72+J73+J74</f>
        <v>0</v>
      </c>
      <c r="K71" s="100"/>
    </row>
    <row r="72" spans="1:11" ht="24" customHeight="1">
      <c r="A72" s="123"/>
      <c r="B72" s="124"/>
      <c r="C72" s="99"/>
      <c r="D72" s="107" t="s">
        <v>583</v>
      </c>
      <c r="E72" s="90" t="s">
        <v>0</v>
      </c>
      <c r="F72" s="128">
        <f>SUM(H72:J72)</f>
        <v>4.574666666666666</v>
      </c>
      <c r="G72" s="151"/>
      <c r="H72" s="132">
        <v>2.447416666666667</v>
      </c>
      <c r="I72" s="132">
        <v>2.1272499999999996</v>
      </c>
      <c r="J72" s="133"/>
      <c r="K72" s="100"/>
    </row>
    <row r="73" spans="1:11" ht="24" customHeight="1">
      <c r="A73" s="123"/>
      <c r="B73" s="124"/>
      <c r="C73" s="99"/>
      <c r="D73" s="107" t="s">
        <v>584</v>
      </c>
      <c r="E73" s="90" t="s">
        <v>566</v>
      </c>
      <c r="F73" s="128">
        <f>SUM(I73:J73)</f>
        <v>2.4016779254582596</v>
      </c>
      <c r="G73" s="151"/>
      <c r="H73" s="151"/>
      <c r="I73" s="132">
        <v>2.4016779254582596</v>
      </c>
      <c r="J73" s="133"/>
      <c r="K73" s="100"/>
    </row>
    <row r="74" spans="1:11" ht="24" customHeight="1">
      <c r="A74" s="123"/>
      <c r="B74" s="124"/>
      <c r="C74" s="99"/>
      <c r="D74" s="107" t="s">
        <v>585</v>
      </c>
      <c r="E74" s="90" t="s">
        <v>567</v>
      </c>
      <c r="F74" s="128">
        <f>SUM(J74)</f>
        <v>0</v>
      </c>
      <c r="G74" s="151"/>
      <c r="H74" s="151"/>
      <c r="I74" s="151"/>
      <c r="J74" s="133"/>
      <c r="K74" s="100"/>
    </row>
    <row r="75" spans="1:11" ht="9" customHeight="1">
      <c r="A75" s="123"/>
      <c r="B75" s="124"/>
      <c r="C75" s="99"/>
      <c r="D75" s="214"/>
      <c r="E75" s="215"/>
      <c r="F75" s="216"/>
      <c r="G75" s="217"/>
      <c r="H75" s="217"/>
      <c r="I75" s="217"/>
      <c r="J75" s="220"/>
      <c r="K75" s="100"/>
    </row>
    <row r="76" spans="1:11" ht="30" customHeight="1">
      <c r="A76" s="123"/>
      <c r="B76" s="124"/>
      <c r="C76" s="99"/>
      <c r="D76" s="107" t="s">
        <v>586</v>
      </c>
      <c r="E76" s="91" t="s">
        <v>550</v>
      </c>
      <c r="F76" s="128">
        <f>SUM(G76:J76)</f>
        <v>4.37625</v>
      </c>
      <c r="G76" s="130">
        <f>SUM(G77,G81,G84,G87,G90)</f>
        <v>0</v>
      </c>
      <c r="H76" s="130">
        <f>SUM(H77,H81,H84,H87,H90)</f>
        <v>0</v>
      </c>
      <c r="I76" s="130">
        <f>SUM(I77,I81,I84,I87,I90)</f>
        <v>4.37625</v>
      </c>
      <c r="J76" s="131">
        <f>SUM(J77,J81,J84,J87,J90)</f>
        <v>0</v>
      </c>
      <c r="K76" s="100"/>
    </row>
    <row r="77" spans="1:11" ht="24" customHeight="1">
      <c r="A77" s="123"/>
      <c r="B77" s="124"/>
      <c r="C77" s="99"/>
      <c r="D77" s="107" t="s">
        <v>587</v>
      </c>
      <c r="E77" s="90" t="s">
        <v>652</v>
      </c>
      <c r="F77" s="128">
        <f>SUM(G77:J77)</f>
        <v>4.37625</v>
      </c>
      <c r="G77" s="128">
        <f>SUM(G78:G80)</f>
        <v>0</v>
      </c>
      <c r="H77" s="128">
        <f>SUM(H78:H80)</f>
        <v>0</v>
      </c>
      <c r="I77" s="128">
        <f>SUM(I78:I80)</f>
        <v>4.37625</v>
      </c>
      <c r="J77" s="131">
        <f>SUM(J78:J80)</f>
        <v>0</v>
      </c>
      <c r="K77" s="100"/>
    </row>
    <row r="78" spans="1:11" s="181" customFormat="1" ht="15" customHeight="1" hidden="1">
      <c r="A78" s="156"/>
      <c r="B78" s="125"/>
      <c r="C78" s="157"/>
      <c r="D78" s="163" t="s">
        <v>605</v>
      </c>
      <c r="E78" s="159"/>
      <c r="F78" s="159"/>
      <c r="G78" s="159"/>
      <c r="H78" s="159"/>
      <c r="I78" s="159"/>
      <c r="J78" s="164"/>
      <c r="K78" s="158"/>
    </row>
    <row r="79" spans="1:11" s="181" customFormat="1" ht="15" customHeight="1">
      <c r="A79" s="156"/>
      <c r="B79" s="125"/>
      <c r="C79" s="236" t="s">
        <v>713</v>
      </c>
      <c r="D79" s="107" t="s">
        <v>714</v>
      </c>
      <c r="E79" s="237" t="str">
        <f>IF('46 - передача'!$E$36="","",'46 - передача'!$E$36)</f>
        <v>Общество с ограниченной ответственностью "РН-Энерго"</v>
      </c>
      <c r="F79" s="128">
        <f>SUM(G79:J79)</f>
        <v>4.37625</v>
      </c>
      <c r="G79" s="132"/>
      <c r="H79" s="132"/>
      <c r="I79" s="132">
        <v>4.37625</v>
      </c>
      <c r="J79" s="133"/>
      <c r="K79" s="158"/>
    </row>
    <row r="80" spans="1:11" s="181" customFormat="1" ht="15" customHeight="1">
      <c r="A80" s="156"/>
      <c r="B80" s="125"/>
      <c r="C80" s="157"/>
      <c r="D80" s="165"/>
      <c r="E80" s="218" t="s">
        <v>611</v>
      </c>
      <c r="F80" s="161"/>
      <c r="G80" s="161"/>
      <c r="H80" s="161"/>
      <c r="I80" s="161"/>
      <c r="J80" s="166"/>
      <c r="K80" s="158"/>
    </row>
    <row r="81" spans="1:11" ht="24" customHeight="1">
      <c r="A81" s="123"/>
      <c r="B81" s="124"/>
      <c r="C81" s="99"/>
      <c r="D81" s="107" t="s">
        <v>588</v>
      </c>
      <c r="E81" s="90" t="s">
        <v>551</v>
      </c>
      <c r="F81" s="128">
        <f>SUM(G81:J81)</f>
        <v>0</v>
      </c>
      <c r="G81" s="128">
        <f>SUM(G82:G83)</f>
        <v>0</v>
      </c>
      <c r="H81" s="128">
        <f>SUM(H82:H83)</f>
        <v>0</v>
      </c>
      <c r="I81" s="128">
        <f>SUM(I82:I83)</f>
        <v>0</v>
      </c>
      <c r="J81" s="131">
        <f>SUM(J82:J83)</f>
        <v>0</v>
      </c>
      <c r="K81" s="100"/>
    </row>
    <row r="82" spans="1:11" s="181" customFormat="1" ht="15" customHeight="1" hidden="1">
      <c r="A82" s="156"/>
      <c r="B82" s="125"/>
      <c r="C82" s="157"/>
      <c r="D82" s="163" t="s">
        <v>606</v>
      </c>
      <c r="E82" s="159"/>
      <c r="F82" s="159"/>
      <c r="G82" s="159"/>
      <c r="H82" s="159"/>
      <c r="I82" s="159"/>
      <c r="J82" s="164"/>
      <c r="K82" s="158"/>
    </row>
    <row r="83" spans="1:11" s="181" customFormat="1" ht="15" customHeight="1">
      <c r="A83" s="156"/>
      <c r="B83" s="125"/>
      <c r="C83" s="157"/>
      <c r="D83" s="165"/>
      <c r="E83" s="218" t="s">
        <v>610</v>
      </c>
      <c r="F83" s="161"/>
      <c r="G83" s="161"/>
      <c r="H83" s="161"/>
      <c r="I83" s="161"/>
      <c r="J83" s="166"/>
      <c r="K83" s="158"/>
    </row>
    <row r="84" spans="1:11" ht="24" customHeight="1">
      <c r="A84" s="123"/>
      <c r="B84" s="124"/>
      <c r="C84" s="99"/>
      <c r="D84" s="107" t="s">
        <v>589</v>
      </c>
      <c r="E84" s="90" t="s">
        <v>552</v>
      </c>
      <c r="F84" s="128">
        <f>SUM(G84:J84)</f>
        <v>0</v>
      </c>
      <c r="G84" s="128">
        <f>SUM(G85:G86)</f>
        <v>0</v>
      </c>
      <c r="H84" s="128">
        <f>SUM(H85:H86)</f>
        <v>0</v>
      </c>
      <c r="I84" s="128">
        <f>SUM(I85:I86)</f>
        <v>0</v>
      </c>
      <c r="J84" s="131">
        <f>SUM(J85:J86)</f>
        <v>0</v>
      </c>
      <c r="K84" s="100"/>
    </row>
    <row r="85" spans="1:11" s="181" customFormat="1" ht="15" customHeight="1" hidden="1">
      <c r="A85" s="156"/>
      <c r="B85" s="125"/>
      <c r="C85" s="157"/>
      <c r="D85" s="163" t="s">
        <v>607</v>
      </c>
      <c r="E85" s="159"/>
      <c r="F85" s="159"/>
      <c r="G85" s="159"/>
      <c r="H85" s="159"/>
      <c r="I85" s="159"/>
      <c r="J85" s="164"/>
      <c r="K85" s="158"/>
    </row>
    <row r="86" spans="1:11" s="181" customFormat="1" ht="15" customHeight="1">
      <c r="A86" s="156"/>
      <c r="B86" s="125"/>
      <c r="C86" s="157"/>
      <c r="D86" s="165"/>
      <c r="E86" s="218" t="s">
        <v>609</v>
      </c>
      <c r="F86" s="161"/>
      <c r="G86" s="161"/>
      <c r="H86" s="161"/>
      <c r="I86" s="161"/>
      <c r="J86" s="166"/>
      <c r="K86" s="158"/>
    </row>
    <row r="87" spans="3:11" ht="24" customHeight="1">
      <c r="C87" s="157"/>
      <c r="D87" s="107" t="s">
        <v>590</v>
      </c>
      <c r="E87" s="185" t="s">
        <v>621</v>
      </c>
      <c r="F87" s="130">
        <f>SUM(G87:J87)</f>
        <v>0</v>
      </c>
      <c r="G87" s="130">
        <f>SUM(G88:G89)</f>
        <v>0</v>
      </c>
      <c r="H87" s="130">
        <f>SUM(H88:H89)</f>
        <v>0</v>
      </c>
      <c r="I87" s="130">
        <f>SUM(I88:I89)</f>
        <v>0</v>
      </c>
      <c r="J87" s="131">
        <f>SUM(J88:J89)</f>
        <v>0</v>
      </c>
      <c r="K87" s="158"/>
    </row>
    <row r="88" spans="1:11" s="181" customFormat="1" ht="15" customHeight="1" hidden="1">
      <c r="A88" s="156"/>
      <c r="B88" s="125"/>
      <c r="C88" s="157"/>
      <c r="D88" s="163" t="s">
        <v>655</v>
      </c>
      <c r="E88" s="159"/>
      <c r="F88" s="159"/>
      <c r="G88" s="159"/>
      <c r="H88" s="159"/>
      <c r="I88" s="159"/>
      <c r="J88" s="164"/>
      <c r="K88" s="158"/>
    </row>
    <row r="89" spans="3:11" ht="15" customHeight="1">
      <c r="C89" s="157"/>
      <c r="D89" s="195"/>
      <c r="E89" s="218" t="s">
        <v>624</v>
      </c>
      <c r="F89" s="196"/>
      <c r="G89" s="196"/>
      <c r="H89" s="196"/>
      <c r="I89" s="196"/>
      <c r="J89" s="197"/>
      <c r="K89" s="158"/>
    </row>
    <row r="90" spans="1:11" ht="24" customHeight="1">
      <c r="A90" s="123"/>
      <c r="B90" s="124"/>
      <c r="C90" s="99"/>
      <c r="D90" s="107" t="s">
        <v>695</v>
      </c>
      <c r="E90" s="90" t="s">
        <v>697</v>
      </c>
      <c r="F90" s="128">
        <f>SUM(G90:J90)</f>
        <v>0</v>
      </c>
      <c r="G90" s="128">
        <f>SUM(G91:G92)</f>
        <v>0</v>
      </c>
      <c r="H90" s="128">
        <f>SUM(H91:H92)</f>
        <v>0</v>
      </c>
      <c r="I90" s="128">
        <f>SUM(I91:I92)</f>
        <v>0</v>
      </c>
      <c r="J90" s="131">
        <f>SUM(J91:J92)</f>
        <v>0</v>
      </c>
      <c r="K90" s="100"/>
    </row>
    <row r="91" spans="1:11" s="181" customFormat="1" ht="15" customHeight="1" hidden="1">
      <c r="A91" s="156"/>
      <c r="B91" s="125"/>
      <c r="C91" s="157"/>
      <c r="D91" s="163" t="s">
        <v>696</v>
      </c>
      <c r="E91" s="159"/>
      <c r="F91" s="159"/>
      <c r="G91" s="159"/>
      <c r="H91" s="159"/>
      <c r="I91" s="159"/>
      <c r="J91" s="164"/>
      <c r="K91" s="158"/>
    </row>
    <row r="92" spans="1:11" s="181" customFormat="1" ht="15" customHeight="1">
      <c r="A92" s="156"/>
      <c r="B92" s="125"/>
      <c r="C92" s="157"/>
      <c r="D92" s="165"/>
      <c r="E92" s="218" t="s">
        <v>610</v>
      </c>
      <c r="F92" s="161"/>
      <c r="G92" s="161"/>
      <c r="H92" s="161"/>
      <c r="I92" s="161"/>
      <c r="J92" s="166"/>
      <c r="K92" s="158"/>
    </row>
    <row r="93" spans="1:11" ht="30" customHeight="1">
      <c r="A93" s="123"/>
      <c r="B93" s="124"/>
      <c r="C93" s="99"/>
      <c r="D93" s="107" t="s">
        <v>591</v>
      </c>
      <c r="E93" s="91" t="s">
        <v>554</v>
      </c>
      <c r="F93" s="128">
        <f>SUM(G93:I93)</f>
        <v>6.976344592124926</v>
      </c>
      <c r="G93" s="130">
        <f>SUM(G72:J72)</f>
        <v>4.574666666666666</v>
      </c>
      <c r="H93" s="130">
        <f>SUM(G73:J73)</f>
        <v>2.4016779254582596</v>
      </c>
      <c r="I93" s="130">
        <f>SUM(G74:J74)</f>
        <v>0</v>
      </c>
      <c r="J93" s="140"/>
      <c r="K93" s="100"/>
    </row>
    <row r="94" spans="1:11" ht="30" customHeight="1">
      <c r="A94" s="123"/>
      <c r="B94" s="124"/>
      <c r="C94" s="99"/>
      <c r="D94" s="107" t="s">
        <v>592</v>
      </c>
      <c r="E94" s="91" t="s">
        <v>553</v>
      </c>
      <c r="F94" s="128">
        <f aca="true" t="shared" si="1" ref="F94:F102">SUM(G94:J94)</f>
        <v>0</v>
      </c>
      <c r="G94" s="132"/>
      <c r="H94" s="132"/>
      <c r="I94" s="132"/>
      <c r="J94" s="133"/>
      <c r="K94" s="100"/>
    </row>
    <row r="95" spans="1:11" ht="9" customHeight="1">
      <c r="A95" s="123"/>
      <c r="B95" s="124"/>
      <c r="C95" s="99"/>
      <c r="D95" s="214"/>
      <c r="E95" s="215"/>
      <c r="F95" s="216"/>
      <c r="G95" s="217"/>
      <c r="H95" s="217"/>
      <c r="I95" s="217"/>
      <c r="J95" s="220"/>
      <c r="K95" s="100"/>
    </row>
    <row r="96" spans="1:11" ht="30" customHeight="1">
      <c r="A96" s="123"/>
      <c r="B96" s="124"/>
      <c r="C96" s="99"/>
      <c r="D96" s="107" t="s">
        <v>593</v>
      </c>
      <c r="E96" s="91" t="s">
        <v>555</v>
      </c>
      <c r="F96" s="128">
        <f>SUM(G96:J96)</f>
        <v>0.19841666666666666</v>
      </c>
      <c r="G96" s="130">
        <f>SUM(G97:G98)</f>
        <v>0</v>
      </c>
      <c r="H96" s="130">
        <f>SUM(H97:H98)</f>
        <v>0.04573874120840688</v>
      </c>
      <c r="I96" s="130">
        <f>SUM(I97:I98)</f>
        <v>0.15267792545825978</v>
      </c>
      <c r="J96" s="131">
        <f>SUM(J97:J98)</f>
        <v>0</v>
      </c>
      <c r="K96" s="100"/>
    </row>
    <row r="97" spans="1:11" ht="24" customHeight="1">
      <c r="A97" s="123"/>
      <c r="B97" s="124"/>
      <c r="C97" s="99"/>
      <c r="D97" s="107" t="s">
        <v>596</v>
      </c>
      <c r="E97" s="90" t="s">
        <v>556</v>
      </c>
      <c r="F97" s="128">
        <f t="shared" si="1"/>
        <v>0</v>
      </c>
      <c r="G97" s="132"/>
      <c r="H97" s="132"/>
      <c r="I97" s="132"/>
      <c r="J97" s="133"/>
      <c r="K97" s="100"/>
    </row>
    <row r="98" spans="1:11" ht="24" customHeight="1">
      <c r="A98" s="123"/>
      <c r="B98" s="124"/>
      <c r="C98" s="99"/>
      <c r="D98" s="107" t="s">
        <v>654</v>
      </c>
      <c r="E98" s="92" t="s">
        <v>557</v>
      </c>
      <c r="F98" s="128">
        <f t="shared" si="1"/>
        <v>0.19841666666666666</v>
      </c>
      <c r="G98" s="132"/>
      <c r="H98" s="132">
        <v>0.04573874120840688</v>
      </c>
      <c r="I98" s="132">
        <v>0.15267792545825978</v>
      </c>
      <c r="J98" s="133"/>
      <c r="K98" s="100"/>
    </row>
    <row r="99" spans="1:11" ht="9" customHeight="1">
      <c r="A99" s="123"/>
      <c r="B99" s="124"/>
      <c r="C99" s="99"/>
      <c r="D99" s="214"/>
      <c r="E99" s="215"/>
      <c r="F99" s="216"/>
      <c r="G99" s="217"/>
      <c r="H99" s="217"/>
      <c r="I99" s="217"/>
      <c r="J99" s="220"/>
      <c r="K99" s="100"/>
    </row>
    <row r="100" spans="1:11" ht="30" customHeight="1">
      <c r="A100" s="123"/>
      <c r="B100" s="124"/>
      <c r="C100" s="99"/>
      <c r="D100" s="107" t="s">
        <v>594</v>
      </c>
      <c r="E100" s="91" t="s">
        <v>558</v>
      </c>
      <c r="F100" s="128">
        <f t="shared" si="1"/>
        <v>0</v>
      </c>
      <c r="G100" s="132"/>
      <c r="H100" s="132"/>
      <c r="I100" s="132"/>
      <c r="J100" s="133"/>
      <c r="K100" s="100"/>
    </row>
    <row r="101" spans="1:11" ht="30" customHeight="1">
      <c r="A101" s="123"/>
      <c r="B101" s="124"/>
      <c r="C101" s="99"/>
      <c r="D101" s="107" t="s">
        <v>595</v>
      </c>
      <c r="E101" s="91" t="s">
        <v>559</v>
      </c>
      <c r="F101" s="128">
        <f t="shared" si="1"/>
        <v>0</v>
      </c>
      <c r="G101" s="132"/>
      <c r="H101" s="132"/>
      <c r="I101" s="132"/>
      <c r="J101" s="133"/>
      <c r="K101" s="100"/>
    </row>
    <row r="102" spans="1:11" ht="30" customHeight="1" thickBot="1">
      <c r="A102" s="123"/>
      <c r="B102" s="124"/>
      <c r="C102" s="99"/>
      <c r="D102" s="143" t="s">
        <v>597</v>
      </c>
      <c r="E102" s="144" t="s">
        <v>2</v>
      </c>
      <c r="F102" s="228">
        <f t="shared" si="1"/>
        <v>-4.2327252813834093E-16</v>
      </c>
      <c r="G102" s="145">
        <f>G61-G76-G93-G94-G96+G100-G101</f>
        <v>0</v>
      </c>
      <c r="H102" s="145">
        <f>H61+H71-H76-H93-H94-H96+H100-H101</f>
        <v>2.706168622523819E-16</v>
      </c>
      <c r="I102" s="145">
        <f>I61+I71-I76-I93-I94-I96+I100-I101</f>
        <v>-6.938893903907228E-16</v>
      </c>
      <c r="J102" s="229">
        <f>J61+J71-J76-J94-J96+J100-J101</f>
        <v>0</v>
      </c>
      <c r="K102" s="100"/>
    </row>
    <row r="103" spans="1:11" ht="18" customHeight="1" thickBot="1">
      <c r="A103" s="123"/>
      <c r="B103" s="124"/>
      <c r="C103" s="99"/>
      <c r="D103" s="281" t="s">
        <v>599</v>
      </c>
      <c r="E103" s="282"/>
      <c r="F103" s="282"/>
      <c r="G103" s="282"/>
      <c r="H103" s="282"/>
      <c r="I103" s="282"/>
      <c r="J103" s="283"/>
      <c r="K103" s="100"/>
    </row>
    <row r="104" spans="1:11" ht="30" customHeight="1">
      <c r="A104" s="123"/>
      <c r="B104" s="124"/>
      <c r="C104" s="99"/>
      <c r="D104" s="146" t="s">
        <v>142</v>
      </c>
      <c r="E104" s="147" t="s">
        <v>562</v>
      </c>
      <c r="F104" s="148">
        <f>SUM(G104:J104)</f>
        <v>14</v>
      </c>
      <c r="G104" s="132">
        <v>14</v>
      </c>
      <c r="H104" s="132"/>
      <c r="I104" s="132"/>
      <c r="J104" s="133"/>
      <c r="K104" s="100"/>
    </row>
    <row r="105" spans="1:11" ht="30" customHeight="1" thickBot="1">
      <c r="A105" s="123"/>
      <c r="B105" s="124"/>
      <c r="C105" s="99"/>
      <c r="D105" s="143" t="s">
        <v>141</v>
      </c>
      <c r="E105" s="149" t="s">
        <v>563</v>
      </c>
      <c r="F105" s="145">
        <f>SUM(G105:J105)</f>
        <v>4.574666666666666</v>
      </c>
      <c r="G105" s="132">
        <v>4.574666666666666</v>
      </c>
      <c r="H105" s="132"/>
      <c r="I105" s="132"/>
      <c r="J105" s="133"/>
      <c r="K105" s="100"/>
    </row>
    <row r="106" spans="1:11" ht="18" customHeight="1" thickBot="1">
      <c r="A106" s="123"/>
      <c r="B106" s="124"/>
      <c r="C106" s="99"/>
      <c r="D106" s="275" t="s">
        <v>619</v>
      </c>
      <c r="E106" s="276"/>
      <c r="F106" s="276"/>
      <c r="G106" s="276"/>
      <c r="H106" s="276"/>
      <c r="I106" s="276"/>
      <c r="J106" s="277"/>
      <c r="K106" s="100"/>
    </row>
    <row r="107" spans="1:11" ht="30" customHeight="1">
      <c r="A107" s="123"/>
      <c r="B107" s="124"/>
      <c r="C107" s="99"/>
      <c r="D107" s="136" t="s">
        <v>142</v>
      </c>
      <c r="E107" s="184" t="s">
        <v>15</v>
      </c>
      <c r="F107" s="139">
        <f>SUM(G107:J107)</f>
        <v>18504.85995</v>
      </c>
      <c r="G107" s="193">
        <f>SUM(G108,G112,G115)</f>
        <v>0</v>
      </c>
      <c r="H107" s="193">
        <f>SUM(H108,H112,H115)</f>
        <v>0</v>
      </c>
      <c r="I107" s="193">
        <f>SUM(I108,I112,I115)</f>
        <v>18504.85995</v>
      </c>
      <c r="J107" s="194">
        <f>SUM(J108,J112,J115)</f>
        <v>0</v>
      </c>
      <c r="K107" s="100"/>
    </row>
    <row r="108" spans="1:11" s="181" customFormat="1" ht="24" customHeight="1">
      <c r="A108" s="156"/>
      <c r="B108" s="125"/>
      <c r="C108" s="157"/>
      <c r="D108" s="107" t="s">
        <v>580</v>
      </c>
      <c r="E108" s="185" t="s">
        <v>620</v>
      </c>
      <c r="F108" s="130">
        <f>SUM(G108:J108)</f>
        <v>18504.85995</v>
      </c>
      <c r="G108" s="130">
        <f>SUM(G109:G111)</f>
        <v>0</v>
      </c>
      <c r="H108" s="130">
        <f>SUM(H109:H111)</f>
        <v>0</v>
      </c>
      <c r="I108" s="130">
        <f>SUM(I109:I111)</f>
        <v>18504.85995</v>
      </c>
      <c r="J108" s="131">
        <f>SUM(J109:J111)</f>
        <v>0</v>
      </c>
      <c r="K108" s="158"/>
    </row>
    <row r="109" spans="1:11" s="181" customFormat="1" ht="15" customHeight="1" hidden="1">
      <c r="A109" s="156"/>
      <c r="B109" s="125"/>
      <c r="C109" s="157"/>
      <c r="D109" s="163" t="s">
        <v>625</v>
      </c>
      <c r="E109" s="159"/>
      <c r="F109" s="159"/>
      <c r="G109" s="159"/>
      <c r="H109" s="159"/>
      <c r="I109" s="159"/>
      <c r="J109" s="164"/>
      <c r="K109" s="158"/>
    </row>
    <row r="110" spans="1:11" s="181" customFormat="1" ht="15" customHeight="1">
      <c r="A110" s="156"/>
      <c r="B110" s="125"/>
      <c r="C110" s="235" t="s">
        <v>713</v>
      </c>
      <c r="D110" s="107" t="s">
        <v>716</v>
      </c>
      <c r="E110" s="162" t="s">
        <v>392</v>
      </c>
      <c r="F110" s="128">
        <f>SUM(G110:J110)</f>
        <v>18504.85995</v>
      </c>
      <c r="G110" s="132"/>
      <c r="H110" s="132"/>
      <c r="I110" s="132">
        <v>18504.85995</v>
      </c>
      <c r="J110" s="133"/>
      <c r="K110" s="158"/>
    </row>
    <row r="111" spans="1:11" s="181" customFormat="1" ht="15" customHeight="1">
      <c r="A111" s="156"/>
      <c r="B111" s="125"/>
      <c r="C111" s="157"/>
      <c r="D111" s="165"/>
      <c r="E111" s="155" t="s">
        <v>611</v>
      </c>
      <c r="F111" s="161"/>
      <c r="G111" s="161"/>
      <c r="H111" s="161"/>
      <c r="I111" s="161"/>
      <c r="J111" s="166"/>
      <c r="K111" s="158"/>
    </row>
    <row r="112" spans="1:11" ht="24" customHeight="1">
      <c r="A112" s="124"/>
      <c r="B112" s="124"/>
      <c r="C112" s="99"/>
      <c r="D112" s="107" t="s">
        <v>581</v>
      </c>
      <c r="E112" s="185" t="s">
        <v>627</v>
      </c>
      <c r="F112" s="130">
        <f>SUM(G112:J112)</f>
        <v>0</v>
      </c>
      <c r="G112" s="130">
        <f>SUM(G113:G114)</f>
        <v>0</v>
      </c>
      <c r="H112" s="130">
        <f>SUM(H113:H114)</f>
        <v>0</v>
      </c>
      <c r="I112" s="130">
        <f>SUM(I113:I114)</f>
        <v>0</v>
      </c>
      <c r="J112" s="131">
        <f>SUM(J113:J114)</f>
        <v>0</v>
      </c>
      <c r="K112" s="100"/>
    </row>
    <row r="113" spans="1:11" s="181" customFormat="1" ht="15" customHeight="1" hidden="1">
      <c r="A113" s="156" t="s">
        <v>626</v>
      </c>
      <c r="B113" s="125"/>
      <c r="C113" s="157"/>
      <c r="D113" s="163" t="s">
        <v>603</v>
      </c>
      <c r="E113" s="159"/>
      <c r="F113" s="159"/>
      <c r="G113" s="159"/>
      <c r="H113" s="159"/>
      <c r="I113" s="159"/>
      <c r="J113" s="164"/>
      <c r="K113" s="158"/>
    </row>
    <row r="114" spans="1:11" s="181" customFormat="1" ht="15" customHeight="1">
      <c r="A114" s="156"/>
      <c r="B114" s="125"/>
      <c r="C114" s="157"/>
      <c r="D114" s="186"/>
      <c r="E114" s="155" t="s">
        <v>610</v>
      </c>
      <c r="F114" s="187"/>
      <c r="G114" s="187"/>
      <c r="H114" s="187"/>
      <c r="I114" s="187"/>
      <c r="J114" s="188"/>
      <c r="K114" s="158"/>
    </row>
    <row r="115" spans="1:11" s="181" customFormat="1" ht="24" customHeight="1">
      <c r="A115" s="156"/>
      <c r="B115" s="125"/>
      <c r="C115" s="157"/>
      <c r="D115" s="107" t="s">
        <v>582</v>
      </c>
      <c r="E115" s="185" t="s">
        <v>621</v>
      </c>
      <c r="F115" s="130">
        <f>SUM(G115:J115)</f>
        <v>0</v>
      </c>
      <c r="G115" s="130">
        <f>SUM(G116:G117)</f>
        <v>0</v>
      </c>
      <c r="H115" s="130">
        <f>SUM(H116:H117)</f>
        <v>0</v>
      </c>
      <c r="I115" s="130">
        <f>SUM(I116:I117)</f>
        <v>0</v>
      </c>
      <c r="J115" s="131">
        <f>SUM(J116:J117)</f>
        <v>0</v>
      </c>
      <c r="K115" s="158"/>
    </row>
    <row r="116" spans="1:11" s="181" customFormat="1" ht="15" customHeight="1" hidden="1">
      <c r="A116" s="156"/>
      <c r="B116" s="125"/>
      <c r="C116" s="157"/>
      <c r="D116" s="163" t="s">
        <v>604</v>
      </c>
      <c r="E116" s="159"/>
      <c r="F116" s="159"/>
      <c r="G116" s="159"/>
      <c r="H116" s="159"/>
      <c r="I116" s="159"/>
      <c r="J116" s="164"/>
      <c r="K116" s="158"/>
    </row>
    <row r="117" spans="1:11" s="181" customFormat="1" ht="15" customHeight="1" thickBot="1">
      <c r="A117" s="125"/>
      <c r="B117" s="125"/>
      <c r="C117" s="157"/>
      <c r="D117" s="189"/>
      <c r="E117" s="155" t="s">
        <v>624</v>
      </c>
      <c r="F117" s="190"/>
      <c r="G117" s="190"/>
      <c r="H117" s="190"/>
      <c r="I117" s="190"/>
      <c r="J117" s="191"/>
      <c r="K117" s="158"/>
    </row>
    <row r="118" spans="1:11" s="181" customFormat="1" ht="18" customHeight="1" thickBot="1">
      <c r="A118" s="125"/>
      <c r="B118" s="125"/>
      <c r="C118" s="157"/>
      <c r="D118" s="275" t="s">
        <v>622</v>
      </c>
      <c r="E118" s="276"/>
      <c r="F118" s="276"/>
      <c r="G118" s="276"/>
      <c r="H118" s="276"/>
      <c r="I118" s="276"/>
      <c r="J118" s="277"/>
      <c r="K118" s="158"/>
    </row>
    <row r="119" spans="1:11" s="181" customFormat="1" ht="24" customHeight="1">
      <c r="A119" s="125"/>
      <c r="B119" s="125"/>
      <c r="C119" s="157"/>
      <c r="D119" s="107" t="s">
        <v>142</v>
      </c>
      <c r="E119" s="150" t="s">
        <v>255</v>
      </c>
      <c r="F119" s="130">
        <f>SUM(G119:J119)</f>
        <v>0</v>
      </c>
      <c r="G119" s="128">
        <f>SUM(G120:G121)</f>
        <v>0</v>
      </c>
      <c r="H119" s="128">
        <f>SUM(H120:H121)</f>
        <v>0</v>
      </c>
      <c r="I119" s="128">
        <f>SUM(I120:I121)</f>
        <v>0</v>
      </c>
      <c r="J119" s="131">
        <f>SUM(J120:J121)</f>
        <v>0</v>
      </c>
      <c r="K119" s="158"/>
    </row>
    <row r="120" spans="1:11" s="181" customFormat="1" ht="15" customHeight="1" hidden="1">
      <c r="A120" s="156"/>
      <c r="B120" s="125"/>
      <c r="C120" s="157"/>
      <c r="D120" s="163" t="s">
        <v>608</v>
      </c>
      <c r="E120" s="159"/>
      <c r="F120" s="159"/>
      <c r="G120" s="159"/>
      <c r="H120" s="159"/>
      <c r="I120" s="159"/>
      <c r="J120" s="164"/>
      <c r="K120" s="158"/>
    </row>
    <row r="121" spans="1:11" s="181" customFormat="1" ht="15" customHeight="1" thickBot="1">
      <c r="A121" s="125"/>
      <c r="B121" s="125"/>
      <c r="C121" s="157"/>
      <c r="D121" s="186"/>
      <c r="E121" s="155" t="s">
        <v>651</v>
      </c>
      <c r="F121" s="187"/>
      <c r="G121" s="187"/>
      <c r="H121" s="187"/>
      <c r="I121" s="187"/>
      <c r="J121" s="188"/>
      <c r="K121" s="158"/>
    </row>
    <row r="122" spans="1:11" ht="18" customHeight="1" thickBot="1">
      <c r="A122" s="124"/>
      <c r="B122" s="177"/>
      <c r="C122" s="157"/>
      <c r="D122" s="275" t="s">
        <v>623</v>
      </c>
      <c r="E122" s="276"/>
      <c r="F122" s="276"/>
      <c r="G122" s="276"/>
      <c r="H122" s="276"/>
      <c r="I122" s="276"/>
      <c r="J122" s="277"/>
      <c r="K122" s="158"/>
    </row>
    <row r="123" spans="3:11" ht="30" customHeight="1">
      <c r="C123" s="157"/>
      <c r="D123" s="136" t="s">
        <v>142</v>
      </c>
      <c r="E123" s="192" t="s">
        <v>598</v>
      </c>
      <c r="F123" s="139">
        <f>SUM(G123:J123)</f>
        <v>18504.85995</v>
      </c>
      <c r="G123" s="138">
        <f>SUM(G124,G128,G131)</f>
        <v>0</v>
      </c>
      <c r="H123" s="138">
        <f>SUM(H124,H128,H131)</f>
        <v>0</v>
      </c>
      <c r="I123" s="138">
        <f>SUM(I124,I128,I131)</f>
        <v>18504.85995</v>
      </c>
      <c r="J123" s="183">
        <f>SUM(J124,J128,J131)</f>
        <v>0</v>
      </c>
      <c r="K123" s="158"/>
    </row>
    <row r="124" spans="3:11" ht="24" customHeight="1">
      <c r="C124" s="157"/>
      <c r="D124" s="107" t="s">
        <v>580</v>
      </c>
      <c r="E124" s="185" t="s">
        <v>620</v>
      </c>
      <c r="F124" s="130">
        <f>SUM(G124:J124)</f>
        <v>18504.85995</v>
      </c>
      <c r="G124" s="130">
        <f>SUM(G125:G127)</f>
        <v>0</v>
      </c>
      <c r="H124" s="130">
        <f>SUM(H125:H127)</f>
        <v>0</v>
      </c>
      <c r="I124" s="130">
        <f>SUM(I125:I127)</f>
        <v>18504.85995</v>
      </c>
      <c r="J124" s="131">
        <f>SUM(J125:J127)</f>
        <v>0</v>
      </c>
      <c r="K124" s="158"/>
    </row>
    <row r="125" spans="1:11" s="181" customFormat="1" ht="15" customHeight="1">
      <c r="A125" s="156"/>
      <c r="B125" s="125"/>
      <c r="C125" s="157"/>
      <c r="D125" s="163" t="s">
        <v>625</v>
      </c>
      <c r="E125" s="159"/>
      <c r="F125" s="159"/>
      <c r="G125" s="159"/>
      <c r="H125" s="159"/>
      <c r="I125" s="159"/>
      <c r="J125" s="164"/>
      <c r="K125" s="158"/>
    </row>
    <row r="126" spans="1:11" s="181" customFormat="1" ht="15" customHeight="1">
      <c r="A126" s="156"/>
      <c r="B126" s="125"/>
      <c r="C126" s="236" t="s">
        <v>713</v>
      </c>
      <c r="D126" s="107" t="s">
        <v>716</v>
      </c>
      <c r="E126" s="237" t="str">
        <f>IF('46 - передача'!$E$110="","",'46 - передача'!$E$110)</f>
        <v>Общество с ограниченной ответственностью "РН-Энерго"</v>
      </c>
      <c r="F126" s="128">
        <f>SUM(G126:J126)</f>
        <v>18504.85995</v>
      </c>
      <c r="G126" s="132"/>
      <c r="H126" s="132"/>
      <c r="I126" s="132">
        <v>18504.85995</v>
      </c>
      <c r="J126" s="133"/>
      <c r="K126" s="158"/>
    </row>
    <row r="127" spans="3:11" ht="15" customHeight="1">
      <c r="C127" s="157"/>
      <c r="D127" s="165"/>
      <c r="E127" s="218" t="s">
        <v>611</v>
      </c>
      <c r="F127" s="161"/>
      <c r="G127" s="161"/>
      <c r="H127" s="161"/>
      <c r="I127" s="161"/>
      <c r="J127" s="166"/>
      <c r="K127" s="158"/>
    </row>
    <row r="128" spans="3:11" ht="24" customHeight="1">
      <c r="C128" s="157"/>
      <c r="D128" s="107" t="s">
        <v>581</v>
      </c>
      <c r="E128" s="185" t="s">
        <v>627</v>
      </c>
      <c r="F128" s="130">
        <f>SUM(G128:J128)</f>
        <v>0</v>
      </c>
      <c r="G128" s="130">
        <f>SUM(G129:G130)</f>
        <v>0</v>
      </c>
      <c r="H128" s="130">
        <f>SUM(H129:H130)</f>
        <v>0</v>
      </c>
      <c r="I128" s="130">
        <f>SUM(I129:I130)</f>
        <v>0</v>
      </c>
      <c r="J128" s="131">
        <f>SUM(J129:J130)</f>
        <v>0</v>
      </c>
      <c r="K128" s="158"/>
    </row>
    <row r="129" spans="1:11" s="181" customFormat="1" ht="15" customHeight="1">
      <c r="A129" s="156"/>
      <c r="B129" s="125"/>
      <c r="C129" s="157"/>
      <c r="D129" s="163" t="s">
        <v>603</v>
      </c>
      <c r="E129" s="159"/>
      <c r="F129" s="159"/>
      <c r="G129" s="159"/>
      <c r="H129" s="159"/>
      <c r="I129" s="159"/>
      <c r="J129" s="164"/>
      <c r="K129" s="158"/>
    </row>
    <row r="130" spans="3:11" ht="15" customHeight="1">
      <c r="C130" s="157"/>
      <c r="D130" s="186"/>
      <c r="E130" s="218" t="s">
        <v>610</v>
      </c>
      <c r="F130" s="187"/>
      <c r="G130" s="187"/>
      <c r="H130" s="187"/>
      <c r="I130" s="187"/>
      <c r="J130" s="188"/>
      <c r="K130" s="158"/>
    </row>
    <row r="131" spans="3:11" ht="24" customHeight="1">
      <c r="C131" s="157"/>
      <c r="D131" s="107" t="s">
        <v>582</v>
      </c>
      <c r="E131" s="185" t="s">
        <v>621</v>
      </c>
      <c r="F131" s="130">
        <f>SUM(G131:J131)</f>
        <v>0</v>
      </c>
      <c r="G131" s="130">
        <f>SUM(G132:G133)</f>
        <v>0</v>
      </c>
      <c r="H131" s="130">
        <f>SUM(H132:H133)</f>
        <v>0</v>
      </c>
      <c r="I131" s="130">
        <f>SUM(I132:I133)</f>
        <v>0</v>
      </c>
      <c r="J131" s="131">
        <f>SUM(J132:J133)</f>
        <v>0</v>
      </c>
      <c r="K131" s="158"/>
    </row>
    <row r="132" spans="1:11" s="181" customFormat="1" ht="15" customHeight="1">
      <c r="A132" s="156"/>
      <c r="B132" s="125"/>
      <c r="C132" s="157"/>
      <c r="D132" s="163" t="s">
        <v>604</v>
      </c>
      <c r="E132" s="159"/>
      <c r="F132" s="159"/>
      <c r="G132" s="159"/>
      <c r="H132" s="159"/>
      <c r="I132" s="159"/>
      <c r="J132" s="164"/>
      <c r="K132" s="158"/>
    </row>
    <row r="133" spans="3:11" ht="15" customHeight="1">
      <c r="C133" s="157"/>
      <c r="D133" s="195"/>
      <c r="E133" s="218" t="s">
        <v>624</v>
      </c>
      <c r="F133" s="196"/>
      <c r="G133" s="196"/>
      <c r="H133" s="196"/>
      <c r="I133" s="196"/>
      <c r="J133" s="197"/>
      <c r="K133" s="158"/>
    </row>
    <row r="134" spans="1:11" ht="9" customHeight="1">
      <c r="A134" s="123"/>
      <c r="B134" s="124"/>
      <c r="C134" s="99"/>
      <c r="D134" s="214"/>
      <c r="E134" s="215"/>
      <c r="F134" s="216"/>
      <c r="G134" s="217"/>
      <c r="H134" s="217"/>
      <c r="I134" s="217"/>
      <c r="J134" s="220"/>
      <c r="K134" s="100"/>
    </row>
    <row r="135" spans="3:11" ht="30" customHeight="1">
      <c r="C135" s="157"/>
      <c r="D135" s="107" t="s">
        <v>141</v>
      </c>
      <c r="E135" s="150" t="s">
        <v>616</v>
      </c>
      <c r="F135" s="130">
        <f>SUM(G135:J135)</f>
        <v>0</v>
      </c>
      <c r="G135" s="130">
        <f>SUM(G136:G137)</f>
        <v>0</v>
      </c>
      <c r="H135" s="130">
        <f>SUM(H136:H137)</f>
        <v>0</v>
      </c>
      <c r="I135" s="130">
        <f>SUM(I136:I137)</f>
        <v>0</v>
      </c>
      <c r="J135" s="131">
        <f>SUM(J136:J137)</f>
        <v>0</v>
      </c>
      <c r="K135" s="158"/>
    </row>
    <row r="136" spans="1:11" s="181" customFormat="1" ht="15" customHeight="1" hidden="1">
      <c r="A136" s="156"/>
      <c r="B136" s="125"/>
      <c r="C136" s="157"/>
      <c r="D136" s="163" t="s">
        <v>615</v>
      </c>
      <c r="E136" s="159"/>
      <c r="F136" s="159"/>
      <c r="G136" s="159"/>
      <c r="H136" s="159"/>
      <c r="I136" s="159"/>
      <c r="J136" s="164"/>
      <c r="K136" s="158"/>
    </row>
    <row r="137" spans="3:11" ht="15" customHeight="1" thickBot="1">
      <c r="C137" s="157"/>
      <c r="D137" s="189"/>
      <c r="E137" s="221" t="s">
        <v>651</v>
      </c>
      <c r="F137" s="190"/>
      <c r="G137" s="190"/>
      <c r="H137" s="190"/>
      <c r="I137" s="190"/>
      <c r="J137" s="191"/>
      <c r="K137" s="158"/>
    </row>
    <row r="138" spans="3:11" ht="11.25">
      <c r="C138" s="203"/>
      <c r="D138" s="204"/>
      <c r="E138" s="205"/>
      <c r="F138" s="206"/>
      <c r="G138" s="206"/>
      <c r="H138" s="206"/>
      <c r="I138" s="206"/>
      <c r="J138" s="206"/>
      <c r="K138" s="207"/>
    </row>
  </sheetData>
  <sheetProtection password="FA9C" sheet="1" objects="1" scenarios="1" formatColumns="0" formatRows="0"/>
  <mergeCells count="7">
    <mergeCell ref="D118:J118"/>
    <mergeCell ref="D122:J122"/>
    <mergeCell ref="D9:J9"/>
    <mergeCell ref="D103:J103"/>
    <mergeCell ref="D106:J106"/>
    <mergeCell ref="D17:J17"/>
    <mergeCell ref="D60:J60"/>
  </mergeCells>
  <dataValidations count="5">
    <dataValidation type="decimal" allowBlank="1" showInputMessage="1" showErrorMessage="1" errorTitle="Внимание" error="Допускается ввод только действительных чисел!" sqref="J134 G104:J105 G72:J74 G71 J75 J95 G94:J94 G97:J98 G100:J101 J99 G70:J70 G19:J19 I30:J30 J31:J32 H29:J29 J52 J56 G62:J62 G51:J51 G54:J55 G57:J58 G27:J27 G36:J36 G79:J79 G22:J22 G65:J65 G110:J110 G126:J126">
      <formula1>-999999999999999000000000</formula1>
      <formula2>9.99999999999999E+23</formula2>
    </dataValidation>
    <dataValidation type="decimal" allowBlank="1" showInputMessage="1" showErrorMessage="1" sqref="G134:I134 G99:I99 G75:I75 G95:I95 G28:G32 H30:H32 I31:I32 G52:I52 G56:I56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36 E110">
      <formula1>sbwt_name</formula1>
    </dataValidation>
    <dataValidation type="list" allowBlank="1" showInputMessage="1" showErrorMessage="1" errorTitle="Внимание" error="Выберите значение из предложенного списка!" sqref="E22">
      <formula1>tso_name</formula1>
    </dataValidation>
  </dataValidations>
  <hyperlinks>
    <hyperlink ref="E23" location="'46 - передача'!A1" tooltip="Добавить сетевую компанию" display="Добавить сетевую компанию"/>
    <hyperlink ref="E26" location="'46 - передача'!A1" tooltip="Добавить генерирующую компанию" display="Добавить генерирующую компанию"/>
    <hyperlink ref="E40" location="'46 - передача'!A1" tooltip="Добавить сетевую компанию" display="Добавить сетевую компанию"/>
    <hyperlink ref="E43" location="'46 - передача'!A1" tooltip="Добавить генерирующую компанию" display="Добавить генерирующую компанию"/>
    <hyperlink ref="E111" location="'46 - передача'!A1" tooltip="Добавить сбытовую компанию" display="Добавить сбытовую компанию"/>
    <hyperlink ref="E114" location="'46 - передача'!A1" tooltip="Добавить сетевую компанию" display="Добавить сетевую компанию"/>
    <hyperlink ref="E117" location="'46 - передача'!A1" tooltip="Добавить другую организацию" display="Добавить другую организацию"/>
    <hyperlink ref="E121" location="'46 - передача'!A1" tooltip="Добавить сетевую компанию (передача)" display="Добавить сетевую компанию (передача)"/>
    <hyperlink ref="E37" location="'46 - передача'!A1" tooltip="Добавить сбытовую компанию" display="Добавить сбытовую компанию"/>
    <hyperlink ref="E46" location="'46 - передача'!A1" tooltip="Добавить другую организацию" display="Добавить другую организацию"/>
    <hyperlink ref="E49" location="'46 - передача'!A1" tooltip="Добавить сетевую компанию" display="Добавить сетевую компанию"/>
    <hyperlink ref="C36" location="'46 - передача'!$A$1" tooltip="Удалить" display="Удалить"/>
    <hyperlink ref="C22" location="'46 - передача'!$A$1" tooltip="Удалить" display="Удалить"/>
    <hyperlink ref="C110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horizontalDpi="180" verticalDpi="18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48" sqref="B48"/>
    </sheetView>
  </sheetViews>
  <sheetFormatPr defaultColWidth="9.00390625" defaultRowHeight="12.75"/>
  <cols>
    <col min="1" max="1" width="30.75390625" style="81" customWidth="1"/>
    <col min="2" max="2" width="90.75390625" style="80" customWidth="1"/>
    <col min="3" max="3" width="20.75390625" style="81" customWidth="1"/>
    <col min="4" max="16384" width="9.125" style="17" customWidth="1"/>
  </cols>
  <sheetData>
    <row r="1" spans="1:3" ht="30" customHeight="1">
      <c r="A1" s="40" t="s">
        <v>32</v>
      </c>
      <c r="B1" s="40" t="s">
        <v>33</v>
      </c>
      <c r="C1" s="79" t="s">
        <v>231</v>
      </c>
    </row>
    <row r="2" ht="12.75">
      <c r="A2" s="83"/>
    </row>
    <row r="3" ht="12.75">
      <c r="A3" s="83"/>
    </row>
    <row r="4" ht="12.75">
      <c r="A4" s="83"/>
    </row>
    <row r="5" ht="12.75">
      <c r="A5" s="83"/>
    </row>
    <row r="6" ht="12.75">
      <c r="A6" s="83"/>
    </row>
    <row r="7" ht="12.75">
      <c r="A7" s="83"/>
    </row>
    <row r="8" ht="12.75">
      <c r="A8" s="83"/>
    </row>
    <row r="9" ht="12.75">
      <c r="A9" s="83"/>
    </row>
    <row r="10" ht="12.75">
      <c r="A10" s="83"/>
    </row>
    <row r="11" ht="12.75">
      <c r="A11" s="84"/>
    </row>
    <row r="12" ht="12.75">
      <c r="A12" s="84"/>
    </row>
    <row r="13" ht="12.75">
      <c r="A13" s="84"/>
    </row>
    <row r="14" ht="12.75">
      <c r="A14" s="84"/>
    </row>
    <row r="15" ht="12.75">
      <c r="A15" s="84"/>
    </row>
    <row r="16" ht="12.75">
      <c r="A16" s="84"/>
    </row>
    <row r="17" ht="12.75">
      <c r="A17" s="84"/>
    </row>
    <row r="18" ht="12.75">
      <c r="A18" s="84"/>
    </row>
    <row r="19" ht="12.75">
      <c r="A19" s="84"/>
    </row>
    <row r="20" ht="12.75">
      <c r="A20" s="84"/>
    </row>
    <row r="21" ht="12.75">
      <c r="A21" s="84"/>
    </row>
    <row r="22" ht="12.75">
      <c r="A22" s="84"/>
    </row>
    <row r="23" ht="12.75">
      <c r="A23" s="84"/>
    </row>
    <row r="24" ht="12.75">
      <c r="A24" s="84"/>
    </row>
    <row r="25" ht="12.75">
      <c r="A25" s="84"/>
    </row>
    <row r="26" ht="12.75">
      <c r="A26" s="84"/>
    </row>
    <row r="27" ht="12.75">
      <c r="A27" s="84"/>
    </row>
    <row r="28" ht="12.75">
      <c r="A28" s="84"/>
    </row>
    <row r="29" ht="12.75">
      <c r="A29" s="84"/>
    </row>
    <row r="30" ht="12.75">
      <c r="A30" s="84"/>
    </row>
    <row r="31" ht="12.75">
      <c r="A31" s="84"/>
    </row>
    <row r="32" ht="12.75">
      <c r="A32" s="84"/>
    </row>
    <row r="33" ht="12.75">
      <c r="A33" s="84"/>
    </row>
    <row r="34" ht="12.75">
      <c r="A34" s="84"/>
    </row>
    <row r="35" ht="12.75">
      <c r="A35" s="84"/>
    </row>
    <row r="36" ht="12.75">
      <c r="A36" s="84"/>
    </row>
    <row r="37" ht="12.75">
      <c r="A37" s="84"/>
    </row>
    <row r="38" ht="12.75">
      <c r="A38" s="84"/>
    </row>
    <row r="39" ht="12.75">
      <c r="A39" s="84"/>
    </row>
    <row r="40" ht="12.75">
      <c r="A40" s="84"/>
    </row>
    <row r="41" ht="12.75">
      <c r="A41" s="84"/>
    </row>
    <row r="42" ht="12.75">
      <c r="A42" s="84"/>
    </row>
    <row r="43" ht="12.75">
      <c r="A43" s="84"/>
    </row>
    <row r="44" ht="12.75">
      <c r="A44" s="84"/>
    </row>
    <row r="45" ht="12.75">
      <c r="A45" s="84"/>
    </row>
    <row r="46" ht="11.25">
      <c r="A46" s="82"/>
    </row>
    <row r="47" ht="11.25">
      <c r="A47" s="82"/>
    </row>
    <row r="48" ht="11.25">
      <c r="A48" s="82"/>
    </row>
    <row r="49" ht="11.25">
      <c r="A49" s="82"/>
    </row>
    <row r="50" ht="11.25">
      <c r="A50" s="82"/>
    </row>
    <row r="51" ht="11.25">
      <c r="A51" s="82"/>
    </row>
    <row r="52" ht="11.25">
      <c r="A52" s="82"/>
    </row>
    <row r="53" ht="11.25">
      <c r="A53" s="82"/>
    </row>
    <row r="54" ht="11.25">
      <c r="A54" s="82"/>
    </row>
    <row r="55" ht="11.25">
      <c r="A55" s="82"/>
    </row>
    <row r="56" ht="11.25">
      <c r="A56" s="82"/>
    </row>
    <row r="57" ht="11.25">
      <c r="A57" s="82"/>
    </row>
    <row r="58" ht="11.25">
      <c r="A58" s="82"/>
    </row>
    <row r="59" ht="11.25">
      <c r="A59" s="82"/>
    </row>
    <row r="60" ht="11.25">
      <c r="A60" s="82"/>
    </row>
    <row r="61" ht="11.25">
      <c r="A61" s="82"/>
    </row>
    <row r="62" ht="11.25">
      <c r="A62" s="82"/>
    </row>
    <row r="63" ht="11.25">
      <c r="A63" s="82"/>
    </row>
    <row r="64" ht="11.25">
      <c r="A64" s="82"/>
    </row>
    <row r="65" ht="11.25">
      <c r="A65" s="82"/>
    </row>
    <row r="66" ht="11.25">
      <c r="A66" s="82"/>
    </row>
    <row r="67" ht="11.25">
      <c r="A67" s="82"/>
    </row>
    <row r="68" ht="11.25">
      <c r="A68" s="82"/>
    </row>
    <row r="69" ht="11.25">
      <c r="A69" s="82"/>
    </row>
    <row r="70" ht="11.25">
      <c r="A70" s="82"/>
    </row>
    <row r="71" ht="11.25">
      <c r="A71" s="82"/>
    </row>
    <row r="72" ht="11.25">
      <c r="A72" s="82"/>
    </row>
    <row r="73" ht="11.25">
      <c r="A73" s="82"/>
    </row>
    <row r="74" ht="11.25">
      <c r="A74" s="82"/>
    </row>
    <row r="75" ht="11.25">
      <c r="A75" s="82"/>
    </row>
    <row r="76" ht="11.25">
      <c r="A76" s="82"/>
    </row>
    <row r="77" ht="11.25">
      <c r="A77" s="82"/>
    </row>
    <row r="78" ht="11.25">
      <c r="A78" s="82"/>
    </row>
    <row r="79" ht="11.25">
      <c r="A79" s="82"/>
    </row>
    <row r="80" ht="11.25">
      <c r="A80" s="82"/>
    </row>
    <row r="81" ht="11.25">
      <c r="A81" s="82"/>
    </row>
    <row r="82" ht="11.25">
      <c r="A82" s="82"/>
    </row>
    <row r="83" ht="11.25">
      <c r="A83" s="82"/>
    </row>
    <row r="84" ht="11.25">
      <c r="A84" s="82"/>
    </row>
    <row r="85" ht="11.25">
      <c r="A85" s="82"/>
    </row>
    <row r="86" ht="11.25">
      <c r="A86" s="82"/>
    </row>
    <row r="87" ht="11.25">
      <c r="A87" s="82"/>
    </row>
    <row r="88" ht="11.25">
      <c r="A88" s="82"/>
    </row>
    <row r="89" ht="11.25">
      <c r="A89" s="82"/>
    </row>
    <row r="90" ht="11.25">
      <c r="A90" s="82"/>
    </row>
    <row r="91" ht="11.25">
      <c r="A91" s="82"/>
    </row>
    <row r="92" ht="11.25">
      <c r="A92" s="82"/>
    </row>
    <row r="93" ht="11.25">
      <c r="A93" s="82"/>
    </row>
    <row r="94" ht="11.25">
      <c r="A94" s="82"/>
    </row>
    <row r="95" ht="11.25">
      <c r="A95" s="82"/>
    </row>
    <row r="96" ht="11.25">
      <c r="A96" s="82"/>
    </row>
    <row r="97" ht="11.25">
      <c r="A97" s="82"/>
    </row>
    <row r="98" ht="11.25">
      <c r="A98" s="82"/>
    </row>
    <row r="99" ht="11.25">
      <c r="A99" s="82"/>
    </row>
    <row r="100" ht="11.25">
      <c r="A100" s="82"/>
    </row>
    <row r="101" ht="11.25">
      <c r="A101" s="82"/>
    </row>
    <row r="102" ht="11.25">
      <c r="A102" s="82"/>
    </row>
    <row r="103" ht="11.25">
      <c r="A103" s="82"/>
    </row>
    <row r="104" ht="11.25">
      <c r="A104" s="82"/>
    </row>
    <row r="105" ht="11.25">
      <c r="A105" s="82"/>
    </row>
    <row r="106" ht="11.25">
      <c r="A106" s="82"/>
    </row>
    <row r="107" ht="11.25">
      <c r="A107" s="82"/>
    </row>
    <row r="108" ht="11.25">
      <c r="A108" s="82"/>
    </row>
    <row r="109" ht="11.25">
      <c r="A109" s="82"/>
    </row>
    <row r="110" ht="11.25">
      <c r="A110" s="82"/>
    </row>
    <row r="111" ht="11.25">
      <c r="A111" s="82"/>
    </row>
    <row r="112" ht="11.25">
      <c r="A112" s="82"/>
    </row>
    <row r="113" ht="11.25">
      <c r="A113" s="82"/>
    </row>
    <row r="114" ht="11.25">
      <c r="A114" s="82"/>
    </row>
    <row r="115" ht="11.25">
      <c r="A115" s="82"/>
    </row>
    <row r="116" ht="11.25">
      <c r="A116" s="82"/>
    </row>
    <row r="117" ht="11.25">
      <c r="A117" s="82"/>
    </row>
    <row r="118" ht="11.25">
      <c r="A118" s="82"/>
    </row>
    <row r="119" ht="11.25">
      <c r="A119" s="82"/>
    </row>
    <row r="120" ht="11.25">
      <c r="A120" s="82"/>
    </row>
    <row r="121" ht="11.25">
      <c r="A121" s="82"/>
    </row>
    <row r="122" ht="11.25">
      <c r="A122" s="82"/>
    </row>
    <row r="123" ht="11.25">
      <c r="A123" s="82"/>
    </row>
    <row r="124" ht="11.25">
      <c r="A124" s="82"/>
    </row>
    <row r="125" ht="11.25">
      <c r="A125" s="82"/>
    </row>
    <row r="126" ht="11.25">
      <c r="A126" s="82"/>
    </row>
    <row r="127" ht="11.25">
      <c r="A127" s="82"/>
    </row>
    <row r="128" ht="11.25">
      <c r="A128" s="82"/>
    </row>
    <row r="129" ht="11.25">
      <c r="A129" s="82"/>
    </row>
    <row r="130" ht="11.25">
      <c r="A130" s="82"/>
    </row>
    <row r="131" ht="11.25">
      <c r="A131" s="82"/>
    </row>
    <row r="132" ht="11.25">
      <c r="A132" s="82"/>
    </row>
    <row r="133" ht="11.25">
      <c r="A133" s="82"/>
    </row>
    <row r="134" ht="11.25">
      <c r="A134" s="82"/>
    </row>
    <row r="135" ht="11.25">
      <c r="A135" s="82"/>
    </row>
    <row r="136" ht="11.25">
      <c r="A136" s="82"/>
    </row>
    <row r="137" ht="11.25">
      <c r="A137" s="82"/>
    </row>
    <row r="138" ht="11.25">
      <c r="A138" s="82"/>
    </row>
    <row r="139" ht="11.25">
      <c r="A139" s="82"/>
    </row>
    <row r="140" ht="11.25">
      <c r="A140" s="82"/>
    </row>
    <row r="141" ht="11.25">
      <c r="A141" s="82"/>
    </row>
    <row r="142" ht="11.25">
      <c r="A142" s="82"/>
    </row>
    <row r="143" ht="11.25">
      <c r="A143" s="82"/>
    </row>
    <row r="144" ht="11.25">
      <c r="A144" s="82"/>
    </row>
    <row r="145" ht="11.25">
      <c r="A145" s="82"/>
    </row>
    <row r="146" ht="11.25">
      <c r="A146" s="82"/>
    </row>
    <row r="147" ht="11.25">
      <c r="A147" s="82"/>
    </row>
    <row r="148" ht="11.25">
      <c r="A148" s="82"/>
    </row>
    <row r="149" ht="11.25">
      <c r="A149" s="82"/>
    </row>
    <row r="150" ht="11.25">
      <c r="A150" s="82"/>
    </row>
    <row r="151" ht="11.25">
      <c r="A151" s="82"/>
    </row>
    <row r="152" ht="11.25">
      <c r="A152" s="82"/>
    </row>
    <row r="153" ht="11.25">
      <c r="A153" s="8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41</v>
      </c>
      <c r="C1" s="211" t="s">
        <v>138</v>
      </c>
      <c r="D1" s="212" t="s">
        <v>137</v>
      </c>
      <c r="E1" s="212" t="s">
        <v>136</v>
      </c>
      <c r="G1" s="213" t="s">
        <v>38</v>
      </c>
    </row>
    <row r="2" spans="1:7" ht="11.25">
      <c r="A2" s="18" t="s">
        <v>42</v>
      </c>
      <c r="C2" s="69">
        <v>2008</v>
      </c>
      <c r="D2" s="70" t="s">
        <v>3</v>
      </c>
      <c r="E2" s="16" t="s">
        <v>132</v>
      </c>
      <c r="G2" s="68" t="s">
        <v>112</v>
      </c>
    </row>
    <row r="3" spans="1:7" ht="11.25">
      <c r="A3" s="18" t="s">
        <v>43</v>
      </c>
      <c r="C3" s="69">
        <v>2009</v>
      </c>
      <c r="D3" s="70" t="s">
        <v>4</v>
      </c>
      <c r="E3" s="16" t="s">
        <v>133</v>
      </c>
      <c r="G3" s="68" t="s">
        <v>115</v>
      </c>
    </row>
    <row r="4" spans="1:7" ht="11.25">
      <c r="A4" s="18" t="s">
        <v>44</v>
      </c>
      <c r="C4" s="69">
        <v>2010</v>
      </c>
      <c r="D4" s="70" t="s">
        <v>5</v>
      </c>
      <c r="G4" s="68" t="s">
        <v>120</v>
      </c>
    </row>
    <row r="5" spans="1:4" ht="11.25">
      <c r="A5" s="18" t="s">
        <v>45</v>
      </c>
      <c r="C5" s="69">
        <v>2011</v>
      </c>
      <c r="D5" s="70" t="s">
        <v>6</v>
      </c>
    </row>
    <row r="6" spans="1:4" ht="11.25">
      <c r="A6" s="18" t="s">
        <v>46</v>
      </c>
      <c r="C6" s="69">
        <v>2012</v>
      </c>
      <c r="D6" s="70" t="s">
        <v>7</v>
      </c>
    </row>
    <row r="7" spans="1:4" ht="11.25">
      <c r="A7" s="18" t="s">
        <v>47</v>
      </c>
      <c r="C7" s="69">
        <v>2013</v>
      </c>
      <c r="D7" s="70" t="s">
        <v>8</v>
      </c>
    </row>
    <row r="8" spans="1:4" ht="11.25">
      <c r="A8" s="18" t="s">
        <v>48</v>
      </c>
      <c r="C8" s="69">
        <v>2014</v>
      </c>
      <c r="D8" s="70" t="s">
        <v>9</v>
      </c>
    </row>
    <row r="9" spans="1:4" ht="11.25">
      <c r="A9" s="18" t="s">
        <v>49</v>
      </c>
      <c r="C9" s="69">
        <v>2015</v>
      </c>
      <c r="D9" s="70" t="s">
        <v>10</v>
      </c>
    </row>
    <row r="10" spans="1:4" ht="11.25">
      <c r="A10" s="18" t="s">
        <v>50</v>
      </c>
      <c r="C10" s="69">
        <v>2016</v>
      </c>
      <c r="D10" s="70" t="s">
        <v>11</v>
      </c>
    </row>
    <row r="11" spans="1:4" ht="11.25">
      <c r="A11" s="18" t="s">
        <v>51</v>
      </c>
      <c r="C11" s="69">
        <v>2017</v>
      </c>
      <c r="D11" s="70" t="s">
        <v>12</v>
      </c>
    </row>
    <row r="12" spans="1:4" ht="11.25">
      <c r="A12" s="18" t="s">
        <v>52</v>
      </c>
      <c r="C12" s="69">
        <v>2018</v>
      </c>
      <c r="D12" s="70" t="s">
        <v>13</v>
      </c>
    </row>
    <row r="13" spans="1:4" ht="11.25">
      <c r="A13" s="18" t="s">
        <v>39</v>
      </c>
      <c r="C13" s="69">
        <v>2019</v>
      </c>
      <c r="D13" s="70" t="s">
        <v>14</v>
      </c>
    </row>
    <row r="14" spans="1:4" ht="11.25">
      <c r="A14" s="18" t="s">
        <v>53</v>
      </c>
      <c r="C14" s="15"/>
      <c r="D14" s="70" t="s">
        <v>18</v>
      </c>
    </row>
    <row r="15" spans="1:3" ht="11.25">
      <c r="A15" s="18" t="s">
        <v>54</v>
      </c>
      <c r="C15" s="15"/>
    </row>
    <row r="16" spans="1:3" ht="11.25">
      <c r="A16" s="18" t="s">
        <v>55</v>
      </c>
      <c r="C16" s="15"/>
    </row>
    <row r="17" spans="1:5" ht="11.25">
      <c r="A17" s="18" t="s">
        <v>56</v>
      </c>
      <c r="E17" s="13"/>
    </row>
    <row r="18" spans="1:5" ht="11.25">
      <c r="A18" s="18" t="s">
        <v>57</v>
      </c>
      <c r="E18" s="13"/>
    </row>
    <row r="19" spans="1:5" ht="11.25">
      <c r="A19" s="18" t="s">
        <v>58</v>
      </c>
      <c r="E19" s="13"/>
    </row>
    <row r="20" spans="1:5" ht="11.25">
      <c r="A20" s="18" t="s">
        <v>59</v>
      </c>
      <c r="E20" s="13"/>
    </row>
    <row r="21" spans="1:5" ht="11.25">
      <c r="A21" s="18" t="s">
        <v>60</v>
      </c>
      <c r="E21" s="13"/>
    </row>
    <row r="22" spans="1:5" ht="11.25">
      <c r="A22" s="18" t="s">
        <v>61</v>
      </c>
      <c r="E22" s="13"/>
    </row>
    <row r="23" spans="1:5" ht="11.25">
      <c r="A23" s="18" t="s">
        <v>62</v>
      </c>
      <c r="E23" s="13"/>
    </row>
    <row r="24" spans="1:5" ht="12.75" customHeight="1">
      <c r="A24" s="18" t="s">
        <v>63</v>
      </c>
      <c r="B24" s="13"/>
      <c r="E24" s="13"/>
    </row>
    <row r="25" spans="1:5" ht="11.25">
      <c r="A25" s="18" t="s">
        <v>64</v>
      </c>
      <c r="E25" s="13"/>
    </row>
    <row r="26" spans="1:5" ht="11.25">
      <c r="A26" s="18" t="s">
        <v>65</v>
      </c>
      <c r="E26" s="13"/>
    </row>
    <row r="27" spans="1:5" ht="11.25">
      <c r="A27" s="18" t="s">
        <v>66</v>
      </c>
      <c r="E27" s="13"/>
    </row>
    <row r="28" spans="1:5" ht="11.25">
      <c r="A28" s="18" t="s">
        <v>67</v>
      </c>
      <c r="E28" s="13"/>
    </row>
    <row r="29" spans="1:5" ht="11.25">
      <c r="A29" s="18" t="s">
        <v>68</v>
      </c>
      <c r="E29" s="13"/>
    </row>
    <row r="30" spans="1:5" ht="11.25">
      <c r="A30" s="18" t="s">
        <v>69</v>
      </c>
      <c r="E30" s="13"/>
    </row>
    <row r="31" spans="1:5" ht="11.25">
      <c r="A31" s="18" t="s">
        <v>70</v>
      </c>
      <c r="E31" s="13"/>
    </row>
    <row r="32" spans="1:5" ht="11.25">
      <c r="A32" s="18" t="s">
        <v>71</v>
      </c>
      <c r="E32" s="13"/>
    </row>
    <row r="33" spans="1:5" ht="11.25">
      <c r="A33" s="18" t="s">
        <v>72</v>
      </c>
      <c r="E33" s="13"/>
    </row>
    <row r="34" spans="1:5" ht="11.25">
      <c r="A34" s="18" t="s">
        <v>73</v>
      </c>
      <c r="E34" s="13"/>
    </row>
    <row r="35" spans="1:5" ht="11.25">
      <c r="A35" s="18" t="s">
        <v>74</v>
      </c>
      <c r="E35" s="13"/>
    </row>
    <row r="36" spans="1:5" ht="11.25">
      <c r="A36" s="18" t="s">
        <v>75</v>
      </c>
      <c r="E36" s="13"/>
    </row>
    <row r="37" spans="1:5" ht="11.25">
      <c r="A37" s="18" t="s">
        <v>76</v>
      </c>
      <c r="E37" s="13"/>
    </row>
    <row r="38" spans="1:5" ht="11.25">
      <c r="A38" s="18" t="s">
        <v>77</v>
      </c>
      <c r="E38" s="13"/>
    </row>
    <row r="39" spans="1:5" ht="11.25">
      <c r="A39" s="18" t="s">
        <v>78</v>
      </c>
      <c r="E39" s="13"/>
    </row>
    <row r="40" spans="1:5" ht="11.25">
      <c r="A40" s="18" t="s">
        <v>79</v>
      </c>
      <c r="E40" s="13"/>
    </row>
    <row r="41" spans="1:5" ht="11.25">
      <c r="A41" s="18" t="s">
        <v>80</v>
      </c>
      <c r="E41" s="13"/>
    </row>
    <row r="42" spans="1:5" ht="11.25">
      <c r="A42" s="18" t="s">
        <v>81</v>
      </c>
      <c r="E42" s="13"/>
    </row>
    <row r="43" ht="11.25">
      <c r="A43" s="18" t="s">
        <v>82</v>
      </c>
    </row>
    <row r="44" ht="11.25">
      <c r="A44" s="18" t="s">
        <v>83</v>
      </c>
    </row>
    <row r="45" ht="11.25">
      <c r="A45" s="18" t="s">
        <v>84</v>
      </c>
    </row>
    <row r="46" ht="11.25">
      <c r="A46" s="18" t="s">
        <v>85</v>
      </c>
    </row>
    <row r="47" ht="11.25">
      <c r="A47" s="18" t="s">
        <v>86</v>
      </c>
    </row>
    <row r="48" ht="11.25">
      <c r="A48" s="18" t="s">
        <v>87</v>
      </c>
    </row>
    <row r="49" ht="11.25">
      <c r="A49" s="18" t="s">
        <v>88</v>
      </c>
    </row>
    <row r="50" ht="11.25">
      <c r="A50" s="18" t="s">
        <v>89</v>
      </c>
    </row>
    <row r="51" ht="11.25">
      <c r="A51" s="18" t="s">
        <v>90</v>
      </c>
    </row>
    <row r="52" ht="11.25">
      <c r="A52" s="18" t="s">
        <v>91</v>
      </c>
    </row>
    <row r="53" ht="11.25">
      <c r="A53" s="18" t="s">
        <v>92</v>
      </c>
    </row>
    <row r="54" ht="11.25">
      <c r="A54" s="18" t="s">
        <v>93</v>
      </c>
    </row>
    <row r="55" ht="11.25">
      <c r="A55" s="18" t="s">
        <v>94</v>
      </c>
    </row>
    <row r="56" ht="11.25">
      <c r="A56" s="18" t="s">
        <v>95</v>
      </c>
    </row>
    <row r="57" ht="11.25">
      <c r="A57" s="18" t="s">
        <v>96</v>
      </c>
    </row>
    <row r="58" ht="11.25">
      <c r="A58" s="18" t="s">
        <v>97</v>
      </c>
    </row>
    <row r="59" ht="11.25">
      <c r="A59" s="18" t="s">
        <v>36</v>
      </c>
    </row>
    <row r="60" ht="11.25">
      <c r="A60" s="18" t="s">
        <v>98</v>
      </c>
    </row>
    <row r="61" ht="11.25">
      <c r="A61" s="18" t="s">
        <v>99</v>
      </c>
    </row>
    <row r="62" ht="11.25">
      <c r="A62" s="18" t="s">
        <v>100</v>
      </c>
    </row>
    <row r="63" ht="11.25">
      <c r="A63" s="18" t="s">
        <v>101</v>
      </c>
    </row>
    <row r="64" ht="11.25">
      <c r="A64" s="18" t="s">
        <v>102</v>
      </c>
    </row>
    <row r="65" ht="11.25">
      <c r="A65" s="18" t="s">
        <v>103</v>
      </c>
    </row>
    <row r="66" ht="11.25">
      <c r="A66" s="18" t="s">
        <v>104</v>
      </c>
    </row>
    <row r="67" ht="11.25">
      <c r="A67" s="18" t="s">
        <v>105</v>
      </c>
    </row>
    <row r="68" ht="11.25">
      <c r="A68" s="18" t="s">
        <v>106</v>
      </c>
    </row>
    <row r="69" ht="11.25">
      <c r="A69" s="18" t="s">
        <v>107</v>
      </c>
    </row>
    <row r="70" ht="11.25">
      <c r="A70" s="18" t="s">
        <v>108</v>
      </c>
    </row>
    <row r="71" ht="11.25">
      <c r="A71" s="18" t="s">
        <v>109</v>
      </c>
    </row>
    <row r="72" ht="11.25">
      <c r="A72" s="18" t="s">
        <v>110</v>
      </c>
    </row>
    <row r="73" ht="11.25">
      <c r="A73" s="18" t="s">
        <v>111</v>
      </c>
    </row>
    <row r="74" ht="11.25">
      <c r="A74" s="18" t="s">
        <v>112</v>
      </c>
    </row>
    <row r="75" ht="11.25">
      <c r="A75" s="18" t="s">
        <v>113</v>
      </c>
    </row>
    <row r="76" ht="11.25">
      <c r="A76" s="18" t="s">
        <v>114</v>
      </c>
    </row>
    <row r="77" ht="11.25">
      <c r="A77" s="18" t="s">
        <v>40</v>
      </c>
    </row>
    <row r="78" ht="11.25">
      <c r="A78" s="18" t="s">
        <v>115</v>
      </c>
    </row>
    <row r="79" ht="11.25">
      <c r="A79" s="18" t="s">
        <v>116</v>
      </c>
    </row>
    <row r="80" ht="11.25">
      <c r="A80" s="18" t="s">
        <v>117</v>
      </c>
    </row>
    <row r="81" ht="11.25">
      <c r="A81" s="18" t="s">
        <v>118</v>
      </c>
    </row>
    <row r="82" ht="11.25">
      <c r="A82" s="18" t="s">
        <v>119</v>
      </c>
    </row>
    <row r="83" ht="11.25">
      <c r="A83" s="18" t="s">
        <v>120</v>
      </c>
    </row>
    <row r="84" ht="11.25">
      <c r="A84" s="18" t="s">
        <v>121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4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7.75390625" style="85" customWidth="1"/>
    <col min="2" max="3" width="13.875" style="85" customWidth="1"/>
    <col min="4" max="4" width="35.875" style="85" customWidth="1"/>
    <col min="5" max="16384" width="9.125" style="85" customWidth="1"/>
  </cols>
  <sheetData>
    <row r="1" spans="1:7" ht="11.25">
      <c r="A1" s="153" t="s">
        <v>229</v>
      </c>
      <c r="B1" s="85" t="s">
        <v>34</v>
      </c>
      <c r="C1" s="85" t="s">
        <v>35</v>
      </c>
      <c r="D1" s="85" t="s">
        <v>512</v>
      </c>
      <c r="E1" s="85" t="s">
        <v>513</v>
      </c>
      <c r="G1" s="85" t="s">
        <v>514</v>
      </c>
    </row>
    <row r="2" spans="1:54" ht="12.75">
      <c r="A2" s="152" t="s">
        <v>232</v>
      </c>
      <c r="B2" s="152" t="s">
        <v>233</v>
      </c>
      <c r="C2" s="152" t="s">
        <v>143</v>
      </c>
      <c r="D2" s="152" t="s">
        <v>234</v>
      </c>
      <c r="E2" s="152" t="s">
        <v>112</v>
      </c>
      <c r="F2" s="152"/>
      <c r="G2" s="152" t="s">
        <v>515</v>
      </c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</row>
    <row r="3" spans="1:54" ht="12.75">
      <c r="A3" s="152" t="s">
        <v>656</v>
      </c>
      <c r="B3" s="152" t="s">
        <v>657</v>
      </c>
      <c r="C3" s="152" t="s">
        <v>658</v>
      </c>
      <c r="D3" s="152" t="s">
        <v>237</v>
      </c>
      <c r="E3" s="152" t="s">
        <v>112</v>
      </c>
      <c r="F3" s="152"/>
      <c r="G3" s="152" t="s">
        <v>234</v>
      </c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</row>
    <row r="4" spans="1:54" ht="12.75">
      <c r="A4" s="152" t="s">
        <v>146</v>
      </c>
      <c r="B4" s="152" t="s">
        <v>147</v>
      </c>
      <c r="C4" s="152" t="s">
        <v>143</v>
      </c>
      <c r="D4" s="152" t="s">
        <v>237</v>
      </c>
      <c r="E4" s="152" t="s">
        <v>112</v>
      </c>
      <c r="F4" s="152"/>
      <c r="G4" s="152" t="s">
        <v>516</v>
      </c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</row>
    <row r="5" spans="1:54" ht="12.75">
      <c r="A5" s="152" t="s">
        <v>151</v>
      </c>
      <c r="B5" s="152" t="s">
        <v>152</v>
      </c>
      <c r="C5" s="152" t="s">
        <v>153</v>
      </c>
      <c r="D5" s="152" t="s">
        <v>237</v>
      </c>
      <c r="E5" s="152" t="s">
        <v>112</v>
      </c>
      <c r="F5" s="152"/>
      <c r="G5" s="152" t="s">
        <v>517</v>
      </c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</row>
    <row r="6" spans="1:54" ht="12.75">
      <c r="A6" s="152" t="s">
        <v>238</v>
      </c>
      <c r="B6" s="152" t="s">
        <v>239</v>
      </c>
      <c r="C6" s="152" t="s">
        <v>240</v>
      </c>
      <c r="D6" s="152" t="s">
        <v>237</v>
      </c>
      <c r="E6" s="152" t="s">
        <v>112</v>
      </c>
      <c r="F6" s="152"/>
      <c r="G6" s="152" t="s">
        <v>518</v>
      </c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</row>
    <row r="7" spans="1:54" ht="12.75">
      <c r="A7" s="152" t="s">
        <v>154</v>
      </c>
      <c r="B7" s="152" t="s">
        <v>155</v>
      </c>
      <c r="C7" s="152" t="s">
        <v>156</v>
      </c>
      <c r="D7" s="152" t="s">
        <v>237</v>
      </c>
      <c r="E7" s="152" t="s">
        <v>112</v>
      </c>
      <c r="F7" s="152"/>
      <c r="G7" s="152" t="s">
        <v>519</v>
      </c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</row>
    <row r="8" spans="1:54" ht="12.75">
      <c r="A8" s="152" t="s">
        <v>157</v>
      </c>
      <c r="B8" s="152" t="s">
        <v>152</v>
      </c>
      <c r="C8" s="152" t="s">
        <v>158</v>
      </c>
      <c r="D8" s="152" t="s">
        <v>237</v>
      </c>
      <c r="E8" s="152" t="s">
        <v>112</v>
      </c>
      <c r="F8" s="152"/>
      <c r="G8" s="152" t="s">
        <v>520</v>
      </c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</row>
    <row r="9" spans="1:54" ht="12.75">
      <c r="A9" s="152" t="s">
        <v>241</v>
      </c>
      <c r="B9" s="152" t="s">
        <v>242</v>
      </c>
      <c r="C9" s="152" t="s">
        <v>243</v>
      </c>
      <c r="D9" s="152" t="s">
        <v>237</v>
      </c>
      <c r="E9" s="152" t="s">
        <v>112</v>
      </c>
      <c r="F9" s="152"/>
      <c r="G9" s="152" t="s">
        <v>542</v>
      </c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</row>
    <row r="10" spans="1:54" ht="12.75">
      <c r="A10" s="152" t="s">
        <v>159</v>
      </c>
      <c r="B10" s="152" t="s">
        <v>160</v>
      </c>
      <c r="C10" s="152" t="s">
        <v>161</v>
      </c>
      <c r="D10" s="152" t="s">
        <v>237</v>
      </c>
      <c r="E10" s="152" t="s">
        <v>112</v>
      </c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</row>
    <row r="11" spans="1:54" ht="12.75">
      <c r="A11" s="152" t="s">
        <v>244</v>
      </c>
      <c r="B11" s="152" t="s">
        <v>245</v>
      </c>
      <c r="C11" s="152" t="s">
        <v>246</v>
      </c>
      <c r="D11" s="152" t="s">
        <v>237</v>
      </c>
      <c r="E11" s="152" t="s">
        <v>112</v>
      </c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</row>
    <row r="12" spans="1:54" ht="12.75">
      <c r="A12" s="152" t="s">
        <v>659</v>
      </c>
      <c r="B12" s="152" t="s">
        <v>660</v>
      </c>
      <c r="C12" s="152" t="s">
        <v>144</v>
      </c>
      <c r="D12" s="152" t="s">
        <v>237</v>
      </c>
      <c r="E12" s="152" t="s">
        <v>112</v>
      </c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</row>
    <row r="13" spans="1:54" ht="12.75">
      <c r="A13" s="152" t="s">
        <v>165</v>
      </c>
      <c r="B13" s="152" t="s">
        <v>166</v>
      </c>
      <c r="C13" s="152" t="s">
        <v>167</v>
      </c>
      <c r="D13" s="152" t="s">
        <v>237</v>
      </c>
      <c r="E13" s="152" t="s">
        <v>112</v>
      </c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</row>
    <row r="14" spans="1:54" ht="12.75">
      <c r="A14" s="152" t="s">
        <v>249</v>
      </c>
      <c r="B14" s="152" t="s">
        <v>250</v>
      </c>
      <c r="C14" s="152" t="s">
        <v>251</v>
      </c>
      <c r="D14" s="152" t="s">
        <v>237</v>
      </c>
      <c r="E14" s="152" t="s">
        <v>112</v>
      </c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</row>
    <row r="15" spans="1:54" ht="12.75">
      <c r="A15" s="152" t="s">
        <v>568</v>
      </c>
      <c r="B15" s="152" t="s">
        <v>253</v>
      </c>
      <c r="C15" s="152" t="s">
        <v>569</v>
      </c>
      <c r="D15" s="152" t="s">
        <v>237</v>
      </c>
      <c r="E15" s="152" t="s">
        <v>112</v>
      </c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</row>
    <row r="16" spans="1:54" ht="12.75">
      <c r="A16" s="152" t="s">
        <v>252</v>
      </c>
      <c r="B16" s="152" t="s">
        <v>253</v>
      </c>
      <c r="C16" s="152" t="s">
        <v>254</v>
      </c>
      <c r="D16" s="152" t="s">
        <v>237</v>
      </c>
      <c r="E16" s="152" t="s">
        <v>112</v>
      </c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</row>
    <row r="17" spans="1:54" ht="12.75">
      <c r="A17" s="152" t="s">
        <v>173</v>
      </c>
      <c r="B17" s="152" t="s">
        <v>174</v>
      </c>
      <c r="C17" s="152" t="s">
        <v>175</v>
      </c>
      <c r="D17" s="152" t="s">
        <v>237</v>
      </c>
      <c r="E17" s="152" t="s">
        <v>112</v>
      </c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</row>
    <row r="18" spans="1:54" ht="12.75">
      <c r="A18" s="152" t="s">
        <v>661</v>
      </c>
      <c r="B18" s="152" t="s">
        <v>662</v>
      </c>
      <c r="C18" s="152" t="s">
        <v>294</v>
      </c>
      <c r="D18" s="152" t="s">
        <v>255</v>
      </c>
      <c r="E18" s="152" t="s">
        <v>112</v>
      </c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</row>
    <row r="19" spans="1:54" ht="12.75">
      <c r="A19" s="152" t="s">
        <v>395</v>
      </c>
      <c r="B19" s="152" t="s">
        <v>396</v>
      </c>
      <c r="C19" s="152" t="s">
        <v>303</v>
      </c>
      <c r="D19" s="152" t="s">
        <v>255</v>
      </c>
      <c r="E19" s="152" t="s">
        <v>112</v>
      </c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</row>
    <row r="20" spans="1:54" ht="12.75">
      <c r="A20" s="152" t="s">
        <v>176</v>
      </c>
      <c r="B20" s="152" t="s">
        <v>177</v>
      </c>
      <c r="C20" s="152" t="s">
        <v>143</v>
      </c>
      <c r="D20" s="152" t="s">
        <v>255</v>
      </c>
      <c r="E20" s="152" t="s">
        <v>112</v>
      </c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</row>
    <row r="21" spans="1:54" ht="12.75">
      <c r="A21" s="152" t="s">
        <v>178</v>
      </c>
      <c r="B21" s="152" t="s">
        <v>179</v>
      </c>
      <c r="C21" s="152" t="s">
        <v>180</v>
      </c>
      <c r="D21" s="152" t="s">
        <v>255</v>
      </c>
      <c r="E21" s="152" t="s">
        <v>112</v>
      </c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</row>
    <row r="22" spans="1:54" ht="12.75">
      <c r="A22" s="152" t="s">
        <v>663</v>
      </c>
      <c r="B22" s="152" t="s">
        <v>664</v>
      </c>
      <c r="C22" s="152" t="s">
        <v>180</v>
      </c>
      <c r="D22" s="152" t="s">
        <v>255</v>
      </c>
      <c r="E22" s="152" t="s">
        <v>112</v>
      </c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</row>
    <row r="23" spans="1:54" ht="12.75">
      <c r="A23" s="152" t="s">
        <v>181</v>
      </c>
      <c r="B23" s="152" t="s">
        <v>182</v>
      </c>
      <c r="C23" s="152" t="s">
        <v>144</v>
      </c>
      <c r="D23" s="152" t="s">
        <v>255</v>
      </c>
      <c r="E23" s="152" t="s">
        <v>112</v>
      </c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</row>
    <row r="24" spans="1:54" ht="12.75">
      <c r="A24" s="152" t="s">
        <v>183</v>
      </c>
      <c r="B24" s="152" t="s">
        <v>184</v>
      </c>
      <c r="C24" s="152" t="s">
        <v>185</v>
      </c>
      <c r="D24" s="152" t="s">
        <v>255</v>
      </c>
      <c r="E24" s="152" t="s">
        <v>112</v>
      </c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</row>
    <row r="25" spans="1:54" ht="12.75">
      <c r="A25" s="152" t="s">
        <v>186</v>
      </c>
      <c r="B25" s="152" t="s">
        <v>187</v>
      </c>
      <c r="C25" s="152" t="s">
        <v>188</v>
      </c>
      <c r="D25" s="152" t="s">
        <v>255</v>
      </c>
      <c r="E25" s="152" t="s">
        <v>112</v>
      </c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</row>
    <row r="26" spans="1:54" ht="12.75">
      <c r="A26" s="152" t="s">
        <v>189</v>
      </c>
      <c r="B26" s="152" t="s">
        <v>190</v>
      </c>
      <c r="C26" s="152" t="s">
        <v>191</v>
      </c>
      <c r="D26" s="152" t="s">
        <v>255</v>
      </c>
      <c r="E26" s="152" t="s">
        <v>112</v>
      </c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</row>
    <row r="27" spans="1:54" ht="12.75">
      <c r="A27" s="152" t="s">
        <v>256</v>
      </c>
      <c r="B27" s="152" t="s">
        <v>257</v>
      </c>
      <c r="C27" s="152" t="s">
        <v>220</v>
      </c>
      <c r="D27" s="152" t="s">
        <v>255</v>
      </c>
      <c r="E27" s="152" t="s">
        <v>112</v>
      </c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</row>
    <row r="28" spans="1:54" ht="12.75">
      <c r="A28" s="152" t="s">
        <v>258</v>
      </c>
      <c r="B28" s="152" t="s">
        <v>259</v>
      </c>
      <c r="C28" s="152" t="s">
        <v>156</v>
      </c>
      <c r="D28" s="152" t="s">
        <v>255</v>
      </c>
      <c r="E28" s="152" t="s">
        <v>112</v>
      </c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</row>
    <row r="29" spans="1:54" ht="12.75">
      <c r="A29" s="152" t="s">
        <v>471</v>
      </c>
      <c r="B29" s="152" t="s">
        <v>398</v>
      </c>
      <c r="C29" s="152" t="s">
        <v>541</v>
      </c>
      <c r="D29" s="152" t="s">
        <v>255</v>
      </c>
      <c r="E29" s="152" t="s">
        <v>112</v>
      </c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</row>
    <row r="30" spans="1:54" ht="12.75">
      <c r="A30" s="152" t="s">
        <v>260</v>
      </c>
      <c r="B30" s="152" t="s">
        <v>261</v>
      </c>
      <c r="C30" s="152" t="s">
        <v>262</v>
      </c>
      <c r="D30" s="152" t="s">
        <v>255</v>
      </c>
      <c r="E30" s="152" t="s">
        <v>112</v>
      </c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</row>
    <row r="31" spans="1:54" ht="12.75">
      <c r="A31" s="152" t="s">
        <v>263</v>
      </c>
      <c r="B31" s="152" t="s">
        <v>264</v>
      </c>
      <c r="C31" s="152" t="s">
        <v>265</v>
      </c>
      <c r="D31" s="152" t="s">
        <v>255</v>
      </c>
      <c r="E31" s="152" t="s">
        <v>112</v>
      </c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</row>
    <row r="32" spans="1:54" ht="12.75">
      <c r="A32" s="152" t="s">
        <v>266</v>
      </c>
      <c r="B32" s="152" t="s">
        <v>267</v>
      </c>
      <c r="C32" s="152" t="s">
        <v>268</v>
      </c>
      <c r="D32" s="152" t="s">
        <v>255</v>
      </c>
      <c r="E32" s="152" t="s">
        <v>112</v>
      </c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</row>
    <row r="33" spans="1:54" ht="12.75">
      <c r="A33" s="152" t="s">
        <v>192</v>
      </c>
      <c r="B33" s="152" t="s">
        <v>193</v>
      </c>
      <c r="C33" s="152" t="s">
        <v>194</v>
      </c>
      <c r="D33" s="152" t="s">
        <v>255</v>
      </c>
      <c r="E33" s="152" t="s">
        <v>112</v>
      </c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</row>
    <row r="34" spans="1:54" ht="12.75">
      <c r="A34" s="152" t="s">
        <v>397</v>
      </c>
      <c r="B34" s="152" t="s">
        <v>398</v>
      </c>
      <c r="C34" s="152" t="s">
        <v>144</v>
      </c>
      <c r="D34" s="152" t="s">
        <v>255</v>
      </c>
      <c r="E34" s="152" t="s">
        <v>112</v>
      </c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</row>
    <row r="35" spans="1:54" ht="12.75">
      <c r="A35" s="152" t="s">
        <v>195</v>
      </c>
      <c r="B35" s="152" t="s">
        <v>196</v>
      </c>
      <c r="C35" s="152" t="s">
        <v>197</v>
      </c>
      <c r="D35" s="152" t="s">
        <v>255</v>
      </c>
      <c r="E35" s="152" t="s">
        <v>112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</row>
    <row r="36" spans="1:54" ht="12.75">
      <c r="A36" s="152" t="s">
        <v>269</v>
      </c>
      <c r="B36" s="152" t="s">
        <v>270</v>
      </c>
      <c r="C36" s="152" t="s">
        <v>158</v>
      </c>
      <c r="D36" s="152" t="s">
        <v>255</v>
      </c>
      <c r="E36" s="152" t="s">
        <v>112</v>
      </c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</row>
    <row r="37" spans="1:54" ht="12.75">
      <c r="A37" s="152" t="s">
        <v>665</v>
      </c>
      <c r="B37" s="152" t="s">
        <v>666</v>
      </c>
      <c r="C37" s="152" t="s">
        <v>667</v>
      </c>
      <c r="D37" s="152" t="s">
        <v>255</v>
      </c>
      <c r="E37" s="152" t="s">
        <v>112</v>
      </c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</row>
    <row r="38" spans="1:54" ht="12.75">
      <c r="A38" s="152" t="s">
        <v>668</v>
      </c>
      <c r="B38" s="152" t="s">
        <v>416</v>
      </c>
      <c r="C38" s="152" t="s">
        <v>198</v>
      </c>
      <c r="D38" s="152" t="s">
        <v>255</v>
      </c>
      <c r="E38" s="152" t="s">
        <v>112</v>
      </c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</row>
    <row r="39" spans="1:54" ht="12.75">
      <c r="A39" s="152" t="s">
        <v>472</v>
      </c>
      <c r="B39" s="152" t="s">
        <v>473</v>
      </c>
      <c r="C39" s="152" t="s">
        <v>156</v>
      </c>
      <c r="D39" s="152" t="s">
        <v>255</v>
      </c>
      <c r="E39" s="152" t="s">
        <v>112</v>
      </c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</row>
    <row r="40" spans="1:54" ht="12.75">
      <c r="A40" s="152" t="s">
        <v>570</v>
      </c>
      <c r="B40" s="152" t="s">
        <v>571</v>
      </c>
      <c r="C40" s="152" t="s">
        <v>370</v>
      </c>
      <c r="D40" s="152" t="s">
        <v>255</v>
      </c>
      <c r="E40" s="152" t="s">
        <v>112</v>
      </c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</row>
    <row r="41" spans="1:54" ht="12.75">
      <c r="A41" s="152" t="s">
        <v>406</v>
      </c>
      <c r="B41" s="152" t="s">
        <v>407</v>
      </c>
      <c r="C41" s="152" t="s">
        <v>172</v>
      </c>
      <c r="D41" s="152" t="s">
        <v>255</v>
      </c>
      <c r="E41" s="152" t="s">
        <v>112</v>
      </c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</row>
    <row r="42" spans="1:54" ht="12.75">
      <c r="A42" s="152" t="s">
        <v>271</v>
      </c>
      <c r="B42" s="152" t="s">
        <v>272</v>
      </c>
      <c r="C42" s="152" t="s">
        <v>273</v>
      </c>
      <c r="D42" s="152" t="s">
        <v>255</v>
      </c>
      <c r="E42" s="152" t="s">
        <v>112</v>
      </c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</row>
    <row r="43" spans="1:54" ht="12.75">
      <c r="A43" s="152" t="s">
        <v>408</v>
      </c>
      <c r="B43" s="152" t="s">
        <v>409</v>
      </c>
      <c r="C43" s="152" t="s">
        <v>198</v>
      </c>
      <c r="D43" s="152" t="s">
        <v>255</v>
      </c>
      <c r="E43" s="152" t="s">
        <v>112</v>
      </c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</row>
    <row r="44" spans="1:54" ht="12.75">
      <c r="A44" s="152" t="s">
        <v>669</v>
      </c>
      <c r="B44" s="152" t="s">
        <v>670</v>
      </c>
      <c r="C44" s="152" t="s">
        <v>143</v>
      </c>
      <c r="D44" s="152" t="s">
        <v>255</v>
      </c>
      <c r="E44" s="152" t="s">
        <v>112</v>
      </c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</row>
    <row r="45" spans="1:54" ht="12.75">
      <c r="A45" s="152" t="s">
        <v>139</v>
      </c>
      <c r="B45" s="152" t="s">
        <v>274</v>
      </c>
      <c r="C45" s="152" t="s">
        <v>198</v>
      </c>
      <c r="D45" s="152" t="s">
        <v>255</v>
      </c>
      <c r="E45" s="152" t="s">
        <v>112</v>
      </c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</row>
    <row r="46" spans="1:54" ht="12.75">
      <c r="A46" s="152" t="s">
        <v>275</v>
      </c>
      <c r="B46" s="152" t="s">
        <v>276</v>
      </c>
      <c r="C46" s="152" t="s">
        <v>143</v>
      </c>
      <c r="D46" s="152" t="s">
        <v>255</v>
      </c>
      <c r="E46" s="152" t="s">
        <v>112</v>
      </c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</row>
    <row r="47" spans="1:54" ht="12.75">
      <c r="A47" s="152" t="s">
        <v>277</v>
      </c>
      <c r="B47" s="152" t="s">
        <v>278</v>
      </c>
      <c r="C47" s="152" t="s">
        <v>144</v>
      </c>
      <c r="D47" s="152" t="s">
        <v>255</v>
      </c>
      <c r="E47" s="152" t="s">
        <v>112</v>
      </c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</row>
    <row r="48" spans="1:54" ht="12.75">
      <c r="A48" s="152" t="s">
        <v>279</v>
      </c>
      <c r="B48" s="152" t="s">
        <v>280</v>
      </c>
      <c r="C48" s="152" t="s">
        <v>156</v>
      </c>
      <c r="D48" s="152" t="s">
        <v>255</v>
      </c>
      <c r="E48" s="152" t="s">
        <v>112</v>
      </c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</row>
    <row r="49" spans="1:54" ht="12.75">
      <c r="A49" s="152" t="s">
        <v>281</v>
      </c>
      <c r="B49" s="152" t="s">
        <v>282</v>
      </c>
      <c r="C49" s="152" t="s">
        <v>164</v>
      </c>
      <c r="D49" s="152" t="s">
        <v>255</v>
      </c>
      <c r="E49" s="152" t="s">
        <v>112</v>
      </c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</row>
    <row r="50" spans="1:54" ht="12.75">
      <c r="A50" s="152" t="s">
        <v>283</v>
      </c>
      <c r="B50" s="152" t="s">
        <v>284</v>
      </c>
      <c r="C50" s="152" t="s">
        <v>144</v>
      </c>
      <c r="D50" s="152" t="s">
        <v>255</v>
      </c>
      <c r="E50" s="152" t="s">
        <v>112</v>
      </c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</row>
    <row r="51" spans="1:54" ht="12.75">
      <c r="A51" s="152" t="s">
        <v>285</v>
      </c>
      <c r="B51" s="152" t="s">
        <v>286</v>
      </c>
      <c r="C51" s="152" t="s">
        <v>164</v>
      </c>
      <c r="D51" s="152" t="s">
        <v>255</v>
      </c>
      <c r="E51" s="152" t="s">
        <v>112</v>
      </c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</row>
    <row r="52" spans="1:54" ht="12.75">
      <c r="A52" s="152" t="s">
        <v>287</v>
      </c>
      <c r="B52" s="152" t="s">
        <v>288</v>
      </c>
      <c r="C52" s="152" t="s">
        <v>158</v>
      </c>
      <c r="D52" s="152" t="s">
        <v>255</v>
      </c>
      <c r="E52" s="152" t="s">
        <v>112</v>
      </c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</row>
    <row r="53" spans="1:54" ht="12.75">
      <c r="A53" s="152" t="s">
        <v>199</v>
      </c>
      <c r="B53" s="152" t="s">
        <v>200</v>
      </c>
      <c r="C53" s="152" t="s">
        <v>201</v>
      </c>
      <c r="D53" s="152" t="s">
        <v>255</v>
      </c>
      <c r="E53" s="152" t="s">
        <v>112</v>
      </c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</row>
    <row r="54" spans="1:54" ht="12.75">
      <c r="A54" s="152" t="s">
        <v>289</v>
      </c>
      <c r="B54" s="152" t="s">
        <v>290</v>
      </c>
      <c r="C54" s="152" t="s">
        <v>291</v>
      </c>
      <c r="D54" s="152" t="s">
        <v>255</v>
      </c>
      <c r="E54" s="152" t="s">
        <v>112</v>
      </c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</row>
    <row r="55" spans="1:54" ht="12.75">
      <c r="A55" s="152" t="s">
        <v>292</v>
      </c>
      <c r="B55" s="152" t="s">
        <v>293</v>
      </c>
      <c r="C55" s="152" t="s">
        <v>294</v>
      </c>
      <c r="D55" s="152" t="s">
        <v>255</v>
      </c>
      <c r="E55" s="152" t="s">
        <v>112</v>
      </c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</row>
    <row r="56" spans="1:54" ht="12.75">
      <c r="A56" s="152" t="s">
        <v>295</v>
      </c>
      <c r="B56" s="152" t="s">
        <v>296</v>
      </c>
      <c r="C56" s="152" t="s">
        <v>297</v>
      </c>
      <c r="D56" s="152" t="s">
        <v>255</v>
      </c>
      <c r="E56" s="152" t="s">
        <v>112</v>
      </c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</row>
    <row r="57" spans="1:54" ht="12.75">
      <c r="A57" s="152" t="s">
        <v>298</v>
      </c>
      <c r="B57" s="152" t="s">
        <v>299</v>
      </c>
      <c r="C57" s="152" t="s">
        <v>300</v>
      </c>
      <c r="D57" s="152" t="s">
        <v>255</v>
      </c>
      <c r="E57" s="152" t="s">
        <v>112</v>
      </c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</row>
    <row r="58" spans="1:54" ht="12.75">
      <c r="A58" s="152" t="s">
        <v>301</v>
      </c>
      <c r="B58" s="152" t="s">
        <v>302</v>
      </c>
      <c r="C58" s="152" t="s">
        <v>303</v>
      </c>
      <c r="D58" s="152" t="s">
        <v>255</v>
      </c>
      <c r="E58" s="152" t="s">
        <v>112</v>
      </c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</row>
    <row r="59" spans="1:54" ht="12.75">
      <c r="A59" s="152" t="s">
        <v>202</v>
      </c>
      <c r="B59" s="152" t="s">
        <v>203</v>
      </c>
      <c r="C59" s="152" t="s">
        <v>204</v>
      </c>
      <c r="D59" s="152" t="s">
        <v>255</v>
      </c>
      <c r="E59" s="152" t="s">
        <v>112</v>
      </c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</row>
    <row r="60" spans="1:54" ht="12.75">
      <c r="A60" s="152" t="s">
        <v>304</v>
      </c>
      <c r="B60" s="152" t="s">
        <v>305</v>
      </c>
      <c r="C60" s="152" t="s">
        <v>306</v>
      </c>
      <c r="D60" s="152" t="s">
        <v>255</v>
      </c>
      <c r="E60" s="152" t="s">
        <v>112</v>
      </c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</row>
    <row r="61" spans="1:54" ht="12.75">
      <c r="A61" s="152" t="s">
        <v>410</v>
      </c>
      <c r="B61" s="152" t="s">
        <v>411</v>
      </c>
      <c r="C61" s="152" t="s">
        <v>150</v>
      </c>
      <c r="D61" s="152" t="s">
        <v>255</v>
      </c>
      <c r="E61" s="152" t="s">
        <v>112</v>
      </c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</row>
    <row r="62" spans="1:54" ht="12.75">
      <c r="A62" s="152" t="s">
        <v>307</v>
      </c>
      <c r="B62" s="152" t="s">
        <v>308</v>
      </c>
      <c r="C62" s="152" t="s">
        <v>309</v>
      </c>
      <c r="D62" s="152" t="s">
        <v>255</v>
      </c>
      <c r="E62" s="152" t="s">
        <v>112</v>
      </c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</row>
    <row r="63" spans="1:54" ht="12.75">
      <c r="A63" s="152" t="s">
        <v>310</v>
      </c>
      <c r="B63" s="152" t="s">
        <v>311</v>
      </c>
      <c r="C63" s="152" t="s">
        <v>197</v>
      </c>
      <c r="D63" s="152" t="s">
        <v>255</v>
      </c>
      <c r="E63" s="152" t="s">
        <v>112</v>
      </c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</row>
    <row r="64" spans="1:54" ht="12.75">
      <c r="A64" s="152" t="s">
        <v>312</v>
      </c>
      <c r="B64" s="152" t="s">
        <v>313</v>
      </c>
      <c r="C64" s="152" t="s">
        <v>314</v>
      </c>
      <c r="D64" s="152" t="s">
        <v>255</v>
      </c>
      <c r="E64" s="152" t="s">
        <v>112</v>
      </c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</row>
    <row r="65" spans="1:54" ht="12.75">
      <c r="A65" s="152" t="s">
        <v>572</v>
      </c>
      <c r="B65" s="152" t="s">
        <v>315</v>
      </c>
      <c r="C65" s="152" t="s">
        <v>316</v>
      </c>
      <c r="D65" s="152" t="s">
        <v>255</v>
      </c>
      <c r="E65" s="152" t="s">
        <v>112</v>
      </c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</row>
    <row r="66" spans="1:54" ht="12.75">
      <c r="A66" s="152" t="s">
        <v>208</v>
      </c>
      <c r="B66" s="152" t="s">
        <v>209</v>
      </c>
      <c r="C66" s="152" t="s">
        <v>156</v>
      </c>
      <c r="D66" s="152" t="s">
        <v>255</v>
      </c>
      <c r="E66" s="152" t="s">
        <v>112</v>
      </c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</row>
    <row r="67" spans="1:54" ht="12.75">
      <c r="A67" s="152" t="s">
        <v>317</v>
      </c>
      <c r="B67" s="152" t="s">
        <v>318</v>
      </c>
      <c r="C67" s="152" t="s">
        <v>143</v>
      </c>
      <c r="D67" s="152" t="s">
        <v>255</v>
      </c>
      <c r="E67" s="152" t="s">
        <v>112</v>
      </c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</row>
    <row r="68" spans="1:54" ht="12.75">
      <c r="A68" s="152" t="s">
        <v>319</v>
      </c>
      <c r="B68" s="152" t="s">
        <v>320</v>
      </c>
      <c r="C68" s="152" t="s">
        <v>180</v>
      </c>
      <c r="D68" s="152" t="s">
        <v>255</v>
      </c>
      <c r="E68" s="152" t="s">
        <v>112</v>
      </c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</row>
    <row r="69" spans="1:54" ht="12.75">
      <c r="A69" s="152" t="s">
        <v>671</v>
      </c>
      <c r="B69" s="152" t="s">
        <v>672</v>
      </c>
      <c r="C69" s="152" t="s">
        <v>673</v>
      </c>
      <c r="D69" s="152" t="s">
        <v>255</v>
      </c>
      <c r="E69" s="152" t="s">
        <v>112</v>
      </c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</row>
    <row r="70" spans="1:54" ht="12.75">
      <c r="A70" s="152" t="s">
        <v>573</v>
      </c>
      <c r="B70" s="152" t="s">
        <v>574</v>
      </c>
      <c r="C70" s="152" t="s">
        <v>161</v>
      </c>
      <c r="D70" s="152" t="s">
        <v>255</v>
      </c>
      <c r="E70" s="152" t="s">
        <v>112</v>
      </c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</row>
    <row r="71" spans="1:54" ht="12.75">
      <c r="A71" s="152" t="s">
        <v>321</v>
      </c>
      <c r="B71" s="152" t="s">
        <v>322</v>
      </c>
      <c r="C71" s="152" t="s">
        <v>246</v>
      </c>
      <c r="D71" s="152" t="s">
        <v>255</v>
      </c>
      <c r="E71" s="152" t="s">
        <v>112</v>
      </c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</row>
    <row r="72" spans="1:54" ht="12.75">
      <c r="A72" s="152" t="s">
        <v>210</v>
      </c>
      <c r="B72" s="152" t="s">
        <v>211</v>
      </c>
      <c r="C72" s="152" t="s">
        <v>145</v>
      </c>
      <c r="D72" s="152" t="s">
        <v>255</v>
      </c>
      <c r="E72" s="152" t="s">
        <v>112</v>
      </c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</row>
    <row r="73" spans="1:54" ht="12.75">
      <c r="A73" s="152" t="s">
        <v>140</v>
      </c>
      <c r="B73" s="152" t="s">
        <v>212</v>
      </c>
      <c r="C73" s="152" t="s">
        <v>145</v>
      </c>
      <c r="D73" s="152" t="s">
        <v>255</v>
      </c>
      <c r="E73" s="152" t="s">
        <v>112</v>
      </c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</row>
    <row r="74" spans="1:54" ht="12.75">
      <c r="A74" s="152" t="s">
        <v>213</v>
      </c>
      <c r="B74" s="152" t="s">
        <v>214</v>
      </c>
      <c r="C74" s="152" t="s">
        <v>145</v>
      </c>
      <c r="D74" s="152" t="s">
        <v>255</v>
      </c>
      <c r="E74" s="152" t="s">
        <v>112</v>
      </c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</row>
    <row r="75" spans="1:54" ht="12.75">
      <c r="A75" s="152" t="s">
        <v>215</v>
      </c>
      <c r="B75" s="152" t="s">
        <v>216</v>
      </c>
      <c r="C75" s="152" t="s">
        <v>217</v>
      </c>
      <c r="D75" s="152" t="s">
        <v>255</v>
      </c>
      <c r="E75" s="152" t="s">
        <v>112</v>
      </c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</row>
    <row r="76" spans="1:54" ht="12.75">
      <c r="A76" s="152" t="s">
        <v>218</v>
      </c>
      <c r="B76" s="152" t="s">
        <v>219</v>
      </c>
      <c r="C76" s="152" t="s">
        <v>220</v>
      </c>
      <c r="D76" s="152" t="s">
        <v>255</v>
      </c>
      <c r="E76" s="152" t="s">
        <v>112</v>
      </c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</row>
    <row r="77" spans="1:54" ht="12.75">
      <c r="A77" s="152" t="s">
        <v>323</v>
      </c>
      <c r="B77" s="152" t="s">
        <v>324</v>
      </c>
      <c r="C77" s="152" t="s">
        <v>194</v>
      </c>
      <c r="D77" s="152" t="s">
        <v>255</v>
      </c>
      <c r="E77" s="152" t="s">
        <v>112</v>
      </c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</row>
    <row r="78" spans="1:54" ht="12.75">
      <c r="A78" s="152" t="s">
        <v>325</v>
      </c>
      <c r="B78" s="152" t="s">
        <v>326</v>
      </c>
      <c r="C78" s="152" t="s">
        <v>143</v>
      </c>
      <c r="D78" s="152" t="s">
        <v>255</v>
      </c>
      <c r="E78" s="152" t="s">
        <v>112</v>
      </c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</row>
    <row r="79" spans="1:54" ht="12.75">
      <c r="A79" s="152" t="s">
        <v>221</v>
      </c>
      <c r="B79" s="152" t="s">
        <v>222</v>
      </c>
      <c r="C79" s="152" t="s">
        <v>198</v>
      </c>
      <c r="D79" s="152" t="s">
        <v>255</v>
      </c>
      <c r="E79" s="152" t="s">
        <v>112</v>
      </c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</row>
    <row r="80" spans="1:54" ht="12.75">
      <c r="A80" s="152" t="s">
        <v>327</v>
      </c>
      <c r="B80" s="152" t="s">
        <v>328</v>
      </c>
      <c r="C80" s="152" t="s">
        <v>329</v>
      </c>
      <c r="D80" s="152" t="s">
        <v>255</v>
      </c>
      <c r="E80" s="152" t="s">
        <v>112</v>
      </c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</row>
    <row r="81" spans="1:54" ht="12.75">
      <c r="A81" s="152" t="s">
        <v>412</v>
      </c>
      <c r="B81" s="152" t="s">
        <v>413</v>
      </c>
      <c r="C81" s="152" t="s">
        <v>164</v>
      </c>
      <c r="D81" s="152" t="s">
        <v>255</v>
      </c>
      <c r="E81" s="152" t="s">
        <v>112</v>
      </c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</row>
    <row r="82" spans="1:54" ht="12.75">
      <c r="A82" s="152" t="s">
        <v>414</v>
      </c>
      <c r="B82" s="152" t="s">
        <v>415</v>
      </c>
      <c r="C82" s="152" t="s">
        <v>403</v>
      </c>
      <c r="D82" s="152" t="s">
        <v>255</v>
      </c>
      <c r="E82" s="152" t="s">
        <v>112</v>
      </c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</row>
    <row r="83" spans="1:54" ht="12.75">
      <c r="A83" s="152" t="s">
        <v>330</v>
      </c>
      <c r="B83" s="152" t="s">
        <v>331</v>
      </c>
      <c r="C83" s="152" t="s">
        <v>332</v>
      </c>
      <c r="D83" s="152" t="s">
        <v>255</v>
      </c>
      <c r="E83" s="152" t="s">
        <v>112</v>
      </c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</row>
    <row r="84" spans="1:54" ht="12.75">
      <c r="A84" s="152" t="s">
        <v>333</v>
      </c>
      <c r="B84" s="152" t="s">
        <v>334</v>
      </c>
      <c r="C84" s="152" t="s">
        <v>180</v>
      </c>
      <c r="D84" s="152" t="s">
        <v>255</v>
      </c>
      <c r="E84" s="152" t="s">
        <v>112</v>
      </c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</row>
    <row r="85" spans="1:54" ht="12.75">
      <c r="A85" s="152" t="s">
        <v>225</v>
      </c>
      <c r="B85" s="152" t="s">
        <v>226</v>
      </c>
      <c r="C85" s="152" t="s">
        <v>144</v>
      </c>
      <c r="D85" s="152" t="s">
        <v>255</v>
      </c>
      <c r="E85" s="152" t="s">
        <v>112</v>
      </c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</row>
    <row r="86" spans="1:54" ht="12.75">
      <c r="A86" s="152" t="s">
        <v>227</v>
      </c>
      <c r="B86" s="152" t="s">
        <v>228</v>
      </c>
      <c r="C86" s="152" t="s">
        <v>164</v>
      </c>
      <c r="D86" s="152" t="s">
        <v>255</v>
      </c>
      <c r="E86" s="152" t="s">
        <v>112</v>
      </c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</row>
    <row r="87" spans="1:54" ht="12.75">
      <c r="A87" s="152" t="s">
        <v>335</v>
      </c>
      <c r="B87" s="152" t="s">
        <v>336</v>
      </c>
      <c r="C87" s="152" t="s">
        <v>194</v>
      </c>
      <c r="D87" s="152" t="s">
        <v>255</v>
      </c>
      <c r="E87" s="152" t="s">
        <v>112</v>
      </c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</row>
    <row r="88" spans="1:54" ht="12.75">
      <c r="A88" s="152" t="s">
        <v>337</v>
      </c>
      <c r="B88" s="152" t="s">
        <v>338</v>
      </c>
      <c r="C88" s="152" t="s">
        <v>180</v>
      </c>
      <c r="D88" s="152" t="s">
        <v>255</v>
      </c>
      <c r="E88" s="152" t="s">
        <v>112</v>
      </c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</row>
    <row r="89" spans="1:54" ht="12.75">
      <c r="A89" s="152" t="s">
        <v>339</v>
      </c>
      <c r="B89" s="152" t="s">
        <v>340</v>
      </c>
      <c r="C89" s="152" t="s">
        <v>194</v>
      </c>
      <c r="D89" s="152" t="s">
        <v>255</v>
      </c>
      <c r="E89" s="152" t="s">
        <v>112</v>
      </c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</row>
    <row r="90" spans="1:54" ht="12.75">
      <c r="A90" s="152" t="s">
        <v>341</v>
      </c>
      <c r="B90" s="152" t="s">
        <v>342</v>
      </c>
      <c r="C90" s="152" t="s">
        <v>144</v>
      </c>
      <c r="D90" s="152" t="s">
        <v>255</v>
      </c>
      <c r="E90" s="152" t="s">
        <v>112</v>
      </c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</row>
    <row r="91" spans="1:54" ht="12.75">
      <c r="A91" s="152" t="s">
        <v>343</v>
      </c>
      <c r="B91" s="152" t="s">
        <v>344</v>
      </c>
      <c r="C91" s="152" t="s">
        <v>143</v>
      </c>
      <c r="D91" s="152" t="s">
        <v>255</v>
      </c>
      <c r="E91" s="152" t="s">
        <v>112</v>
      </c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</row>
    <row r="92" spans="1:54" ht="12.75">
      <c r="A92" s="152" t="s">
        <v>345</v>
      </c>
      <c r="B92" s="152" t="s">
        <v>346</v>
      </c>
      <c r="C92" s="152" t="s">
        <v>674</v>
      </c>
      <c r="D92" s="152" t="s">
        <v>255</v>
      </c>
      <c r="E92" s="152" t="s">
        <v>112</v>
      </c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</row>
    <row r="93" spans="1:54" ht="12.75">
      <c r="A93" s="152" t="s">
        <v>347</v>
      </c>
      <c r="B93" s="152" t="s">
        <v>348</v>
      </c>
      <c r="C93" s="152" t="s">
        <v>167</v>
      </c>
      <c r="D93" s="152" t="s">
        <v>255</v>
      </c>
      <c r="E93" s="152" t="s">
        <v>112</v>
      </c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</row>
    <row r="94" spans="1:54" ht="12.75">
      <c r="A94" s="152" t="s">
        <v>421</v>
      </c>
      <c r="B94" s="152" t="s">
        <v>422</v>
      </c>
      <c r="C94" s="152" t="s">
        <v>198</v>
      </c>
      <c r="D94" s="152" t="s">
        <v>255</v>
      </c>
      <c r="E94" s="152" t="s">
        <v>112</v>
      </c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</row>
    <row r="95" spans="1:54" ht="12.75">
      <c r="A95" s="152" t="s">
        <v>349</v>
      </c>
      <c r="B95" s="152" t="s">
        <v>350</v>
      </c>
      <c r="C95" s="152" t="s">
        <v>194</v>
      </c>
      <c r="D95" s="152" t="s">
        <v>255</v>
      </c>
      <c r="E95" s="152" t="s">
        <v>112</v>
      </c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</row>
    <row r="96" spans="1:54" ht="12.75">
      <c r="A96" s="152" t="s">
        <v>351</v>
      </c>
      <c r="B96" s="152" t="s">
        <v>352</v>
      </c>
      <c r="C96" s="152" t="s">
        <v>143</v>
      </c>
      <c r="D96" s="152" t="s">
        <v>255</v>
      </c>
      <c r="E96" s="152" t="s">
        <v>112</v>
      </c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</row>
    <row r="97" spans="1:54" ht="12.75">
      <c r="A97" s="152" t="s">
        <v>353</v>
      </c>
      <c r="B97" s="152" t="s">
        <v>354</v>
      </c>
      <c r="C97" s="152" t="s">
        <v>143</v>
      </c>
      <c r="D97" s="152" t="s">
        <v>255</v>
      </c>
      <c r="E97" s="152" t="s">
        <v>112</v>
      </c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</row>
    <row r="98" spans="1:54" ht="12.75">
      <c r="A98" s="152" t="s">
        <v>355</v>
      </c>
      <c r="B98" s="152" t="s">
        <v>356</v>
      </c>
      <c r="C98" s="152" t="s">
        <v>143</v>
      </c>
      <c r="D98" s="152" t="s">
        <v>255</v>
      </c>
      <c r="E98" s="152" t="s">
        <v>112</v>
      </c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</row>
    <row r="99" spans="1:54" ht="12.75">
      <c r="A99" s="152" t="s">
        <v>357</v>
      </c>
      <c r="B99" s="152" t="s">
        <v>358</v>
      </c>
      <c r="C99" s="152" t="s">
        <v>180</v>
      </c>
      <c r="D99" s="152" t="s">
        <v>255</v>
      </c>
      <c r="E99" s="152" t="s">
        <v>112</v>
      </c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</row>
    <row r="100" spans="1:54" ht="12.75">
      <c r="A100" s="152" t="s">
        <v>359</v>
      </c>
      <c r="B100" s="152" t="s">
        <v>360</v>
      </c>
      <c r="C100" s="152" t="s">
        <v>246</v>
      </c>
      <c r="D100" s="152" t="s">
        <v>255</v>
      </c>
      <c r="E100" s="152" t="s">
        <v>112</v>
      </c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</row>
    <row r="101" spans="1:54" ht="12.75">
      <c r="A101" s="152" t="s">
        <v>361</v>
      </c>
      <c r="B101" s="152" t="s">
        <v>362</v>
      </c>
      <c r="C101" s="152" t="s">
        <v>143</v>
      </c>
      <c r="D101" s="152" t="s">
        <v>255</v>
      </c>
      <c r="E101" s="152" t="s">
        <v>112</v>
      </c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</row>
    <row r="102" spans="1:54" ht="12.75">
      <c r="A102" s="152" t="s">
        <v>363</v>
      </c>
      <c r="B102" s="152" t="s">
        <v>364</v>
      </c>
      <c r="C102" s="152" t="s">
        <v>365</v>
      </c>
      <c r="D102" s="152" t="s">
        <v>255</v>
      </c>
      <c r="E102" s="152" t="s">
        <v>112</v>
      </c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</row>
    <row r="103" spans="1:54" ht="12.75">
      <c r="A103" s="152" t="s">
        <v>366</v>
      </c>
      <c r="B103" s="152" t="s">
        <v>367</v>
      </c>
      <c r="C103" s="152" t="s">
        <v>180</v>
      </c>
      <c r="D103" s="152" t="s">
        <v>255</v>
      </c>
      <c r="E103" s="152" t="s">
        <v>112</v>
      </c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</row>
    <row r="104" spans="1:54" ht="12.75">
      <c r="A104" s="152" t="s">
        <v>423</v>
      </c>
      <c r="B104" s="152" t="s">
        <v>424</v>
      </c>
      <c r="C104" s="152" t="s">
        <v>150</v>
      </c>
      <c r="D104" s="152" t="s">
        <v>255</v>
      </c>
      <c r="E104" s="152" t="s">
        <v>112</v>
      </c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</row>
    <row r="105" spans="1:54" ht="12.75">
      <c r="A105" s="152" t="s">
        <v>532</v>
      </c>
      <c r="B105" s="152" t="s">
        <v>533</v>
      </c>
      <c r="C105" s="152" t="s">
        <v>534</v>
      </c>
      <c r="D105" s="152" t="s">
        <v>255</v>
      </c>
      <c r="E105" s="152" t="s">
        <v>112</v>
      </c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</row>
    <row r="106" spans="1:54" ht="12.75">
      <c r="A106" s="152" t="s">
        <v>368</v>
      </c>
      <c r="B106" s="152" t="s">
        <v>369</v>
      </c>
      <c r="C106" s="152" t="s">
        <v>370</v>
      </c>
      <c r="D106" s="152" t="s">
        <v>255</v>
      </c>
      <c r="E106" s="152" t="s">
        <v>112</v>
      </c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</row>
    <row r="107" spans="1:54" ht="12.75">
      <c r="A107" s="152" t="s">
        <v>675</v>
      </c>
      <c r="B107" s="152" t="s">
        <v>216</v>
      </c>
      <c r="C107" s="152" t="s">
        <v>579</v>
      </c>
      <c r="D107" s="152" t="s">
        <v>255</v>
      </c>
      <c r="E107" s="152" t="s">
        <v>112</v>
      </c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</row>
    <row r="108" spans="1:54" ht="12.75">
      <c r="A108" s="152" t="s">
        <v>535</v>
      </c>
      <c r="B108" s="152" t="s">
        <v>533</v>
      </c>
      <c r="C108" s="152" t="s">
        <v>536</v>
      </c>
      <c r="D108" s="152" t="s">
        <v>255</v>
      </c>
      <c r="E108" s="152" t="s">
        <v>112</v>
      </c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</row>
    <row r="109" spans="1:54" ht="12.75">
      <c r="A109" s="152" t="s">
        <v>371</v>
      </c>
      <c r="B109" s="152" t="s">
        <v>372</v>
      </c>
      <c r="C109" s="152" t="s">
        <v>262</v>
      </c>
      <c r="D109" s="152" t="s">
        <v>373</v>
      </c>
      <c r="E109" s="152" t="s">
        <v>112</v>
      </c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</row>
    <row r="110" spans="1:54" ht="12.75">
      <c r="A110" s="152" t="s">
        <v>235</v>
      </c>
      <c r="B110" s="152" t="s">
        <v>236</v>
      </c>
      <c r="C110" s="152" t="s">
        <v>144</v>
      </c>
      <c r="D110" s="152" t="s">
        <v>373</v>
      </c>
      <c r="E110" s="152" t="s">
        <v>112</v>
      </c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</row>
    <row r="111" spans="1:54" ht="12.75">
      <c r="A111" s="152" t="s">
        <v>374</v>
      </c>
      <c r="B111" s="152" t="s">
        <v>236</v>
      </c>
      <c r="C111" s="152" t="s">
        <v>217</v>
      </c>
      <c r="D111" s="152" t="s">
        <v>373</v>
      </c>
      <c r="E111" s="152" t="s">
        <v>112</v>
      </c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152"/>
      <c r="BB111" s="152"/>
    </row>
    <row r="112" spans="1:54" ht="12.75">
      <c r="A112" s="152" t="s">
        <v>575</v>
      </c>
      <c r="B112" s="152" t="s">
        <v>576</v>
      </c>
      <c r="C112" s="152" t="s">
        <v>577</v>
      </c>
      <c r="D112" s="152" t="s">
        <v>373</v>
      </c>
      <c r="E112" s="152" t="s">
        <v>112</v>
      </c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2"/>
    </row>
    <row r="113" spans="1:54" ht="12.75">
      <c r="A113" s="152" t="s">
        <v>375</v>
      </c>
      <c r="B113" s="152" t="s">
        <v>376</v>
      </c>
      <c r="C113" s="152" t="s">
        <v>377</v>
      </c>
      <c r="D113" s="152" t="s">
        <v>373</v>
      </c>
      <c r="E113" s="152" t="s">
        <v>112</v>
      </c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</row>
    <row r="114" spans="1:54" ht="12.75">
      <c r="A114" s="152" t="s">
        <v>378</v>
      </c>
      <c r="B114" s="152" t="s">
        <v>379</v>
      </c>
      <c r="C114" s="152" t="s">
        <v>217</v>
      </c>
      <c r="D114" s="152" t="s">
        <v>373</v>
      </c>
      <c r="E114" s="152" t="s">
        <v>112</v>
      </c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</row>
    <row r="115" spans="1:54" ht="12.75">
      <c r="A115" s="152" t="s">
        <v>380</v>
      </c>
      <c r="B115" s="152" t="s">
        <v>381</v>
      </c>
      <c r="C115" s="152" t="s">
        <v>153</v>
      </c>
      <c r="D115" s="152" t="s">
        <v>382</v>
      </c>
      <c r="E115" s="152" t="s">
        <v>112</v>
      </c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</row>
    <row r="116" spans="1:54" ht="12.75">
      <c r="A116" s="152" t="s">
        <v>506</v>
      </c>
      <c r="B116" s="152" t="s">
        <v>426</v>
      </c>
      <c r="C116" s="152" t="s">
        <v>676</v>
      </c>
      <c r="D116" s="152" t="s">
        <v>382</v>
      </c>
      <c r="E116" s="152" t="s">
        <v>112</v>
      </c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</row>
    <row r="117" spans="1:54" ht="12.75">
      <c r="A117" s="152" t="s">
        <v>537</v>
      </c>
      <c r="B117" s="152" t="s">
        <v>383</v>
      </c>
      <c r="C117" s="152" t="s">
        <v>384</v>
      </c>
      <c r="D117" s="152" t="s">
        <v>234</v>
      </c>
      <c r="E117" s="152" t="s">
        <v>115</v>
      </c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</row>
    <row r="118" spans="1:54" ht="12.75">
      <c r="A118" s="152" t="s">
        <v>386</v>
      </c>
      <c r="B118" s="152" t="s">
        <v>387</v>
      </c>
      <c r="C118" s="152" t="s">
        <v>150</v>
      </c>
      <c r="D118" s="152" t="s">
        <v>234</v>
      </c>
      <c r="E118" s="152" t="s">
        <v>115</v>
      </c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</row>
    <row r="119" spans="1:54" ht="12.75">
      <c r="A119" s="152" t="s">
        <v>656</v>
      </c>
      <c r="B119" s="152" t="s">
        <v>657</v>
      </c>
      <c r="C119" s="152" t="s">
        <v>658</v>
      </c>
      <c r="D119" s="152" t="s">
        <v>237</v>
      </c>
      <c r="E119" s="152" t="s">
        <v>115</v>
      </c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</row>
    <row r="120" spans="1:54" ht="12.75">
      <c r="A120" s="152" t="s">
        <v>677</v>
      </c>
      <c r="B120" s="152" t="s">
        <v>388</v>
      </c>
      <c r="C120" s="152" t="s">
        <v>389</v>
      </c>
      <c r="D120" s="152" t="s">
        <v>237</v>
      </c>
      <c r="E120" s="152" t="s">
        <v>115</v>
      </c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</row>
    <row r="121" spans="1:54" ht="12.75">
      <c r="A121" s="152" t="s">
        <v>238</v>
      </c>
      <c r="B121" s="152" t="s">
        <v>239</v>
      </c>
      <c r="C121" s="152" t="s">
        <v>240</v>
      </c>
      <c r="D121" s="152" t="s">
        <v>237</v>
      </c>
      <c r="E121" s="152" t="s">
        <v>115</v>
      </c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</row>
    <row r="122" spans="1:54" ht="12.75">
      <c r="A122" s="152" t="s">
        <v>157</v>
      </c>
      <c r="B122" s="152" t="s">
        <v>152</v>
      </c>
      <c r="C122" s="152" t="s">
        <v>158</v>
      </c>
      <c r="D122" s="152" t="s">
        <v>237</v>
      </c>
      <c r="E122" s="152" t="s">
        <v>115</v>
      </c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152"/>
      <c r="BB122" s="152"/>
    </row>
    <row r="123" spans="1:54" ht="12.75">
      <c r="A123" s="152" t="s">
        <v>159</v>
      </c>
      <c r="B123" s="152" t="s">
        <v>160</v>
      </c>
      <c r="C123" s="152" t="s">
        <v>161</v>
      </c>
      <c r="D123" s="152" t="s">
        <v>237</v>
      </c>
      <c r="E123" s="152" t="s">
        <v>115</v>
      </c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</row>
    <row r="124" spans="1:54" ht="12.75">
      <c r="A124" s="152" t="s">
        <v>244</v>
      </c>
      <c r="B124" s="152" t="s">
        <v>245</v>
      </c>
      <c r="C124" s="152" t="s">
        <v>246</v>
      </c>
      <c r="D124" s="152" t="s">
        <v>237</v>
      </c>
      <c r="E124" s="152" t="s">
        <v>115</v>
      </c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</row>
    <row r="125" spans="1:54" ht="12.75">
      <c r="A125" s="152" t="s">
        <v>247</v>
      </c>
      <c r="B125" s="152" t="s">
        <v>248</v>
      </c>
      <c r="C125" s="152" t="s">
        <v>150</v>
      </c>
      <c r="D125" s="152" t="s">
        <v>237</v>
      </c>
      <c r="E125" s="152" t="s">
        <v>115</v>
      </c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</row>
    <row r="126" spans="1:54" ht="12.75">
      <c r="A126" s="152" t="s">
        <v>659</v>
      </c>
      <c r="B126" s="152" t="s">
        <v>660</v>
      </c>
      <c r="C126" s="152" t="s">
        <v>144</v>
      </c>
      <c r="D126" s="152" t="s">
        <v>237</v>
      </c>
      <c r="E126" s="152" t="s">
        <v>115</v>
      </c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</row>
    <row r="127" spans="1:54" ht="12.75">
      <c r="A127" s="152" t="s">
        <v>162</v>
      </c>
      <c r="B127" s="152" t="s">
        <v>163</v>
      </c>
      <c r="C127" s="152" t="s">
        <v>164</v>
      </c>
      <c r="D127" s="152" t="s">
        <v>237</v>
      </c>
      <c r="E127" s="152" t="s">
        <v>115</v>
      </c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</row>
    <row r="128" spans="1:54" ht="12.75">
      <c r="A128" s="152" t="s">
        <v>249</v>
      </c>
      <c r="B128" s="152" t="s">
        <v>250</v>
      </c>
      <c r="C128" s="152" t="s">
        <v>251</v>
      </c>
      <c r="D128" s="152" t="s">
        <v>237</v>
      </c>
      <c r="E128" s="152" t="s">
        <v>115</v>
      </c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</row>
    <row r="129" spans="1:54" ht="12.75">
      <c r="A129" s="152" t="s">
        <v>390</v>
      </c>
      <c r="B129" s="152" t="s">
        <v>391</v>
      </c>
      <c r="C129" s="152" t="s">
        <v>144</v>
      </c>
      <c r="D129" s="152" t="s">
        <v>237</v>
      </c>
      <c r="E129" s="152" t="s">
        <v>115</v>
      </c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</row>
    <row r="130" spans="1:54" ht="12.75">
      <c r="A130" s="152" t="s">
        <v>568</v>
      </c>
      <c r="B130" s="152" t="s">
        <v>253</v>
      </c>
      <c r="C130" s="152" t="s">
        <v>569</v>
      </c>
      <c r="D130" s="152" t="s">
        <v>237</v>
      </c>
      <c r="E130" s="152" t="s">
        <v>115</v>
      </c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</row>
    <row r="131" spans="1:54" ht="12.75">
      <c r="A131" s="152" t="s">
        <v>252</v>
      </c>
      <c r="B131" s="152" t="s">
        <v>253</v>
      </c>
      <c r="C131" s="152" t="s">
        <v>254</v>
      </c>
      <c r="D131" s="152" t="s">
        <v>237</v>
      </c>
      <c r="E131" s="152" t="s">
        <v>115</v>
      </c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</row>
    <row r="132" spans="1:54" ht="12.75">
      <c r="A132" s="152" t="s">
        <v>168</v>
      </c>
      <c r="B132" s="152" t="s">
        <v>169</v>
      </c>
      <c r="C132" s="152" t="s">
        <v>164</v>
      </c>
      <c r="D132" s="152" t="s">
        <v>237</v>
      </c>
      <c r="E132" s="152" t="s">
        <v>115</v>
      </c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</row>
    <row r="133" spans="1:54" ht="12.75">
      <c r="A133" s="152" t="s">
        <v>170</v>
      </c>
      <c r="B133" s="152" t="s">
        <v>171</v>
      </c>
      <c r="C133" s="152" t="s">
        <v>172</v>
      </c>
      <c r="D133" s="152" t="s">
        <v>237</v>
      </c>
      <c r="E133" s="152" t="s">
        <v>115</v>
      </c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</row>
    <row r="134" spans="1:54" ht="12.75">
      <c r="A134" s="152" t="s">
        <v>392</v>
      </c>
      <c r="B134" s="152" t="s">
        <v>393</v>
      </c>
      <c r="C134" s="152" t="s">
        <v>394</v>
      </c>
      <c r="D134" s="152" t="s">
        <v>237</v>
      </c>
      <c r="E134" s="152" t="s">
        <v>115</v>
      </c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</row>
    <row r="135" spans="1:54" ht="12.75">
      <c r="A135" s="152" t="s">
        <v>661</v>
      </c>
      <c r="B135" s="152" t="s">
        <v>662</v>
      </c>
      <c r="C135" s="152" t="s">
        <v>294</v>
      </c>
      <c r="D135" s="152" t="s">
        <v>255</v>
      </c>
      <c r="E135" s="152" t="s">
        <v>115</v>
      </c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</row>
    <row r="136" spans="1:54" ht="12.75">
      <c r="A136" s="152" t="s">
        <v>395</v>
      </c>
      <c r="B136" s="152" t="s">
        <v>396</v>
      </c>
      <c r="C136" s="152" t="s">
        <v>303</v>
      </c>
      <c r="D136" s="152" t="s">
        <v>255</v>
      </c>
      <c r="E136" s="152" t="s">
        <v>115</v>
      </c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</row>
    <row r="137" spans="1:54" ht="12.75">
      <c r="A137" s="152" t="s">
        <v>181</v>
      </c>
      <c r="B137" s="152" t="s">
        <v>182</v>
      </c>
      <c r="C137" s="152" t="s">
        <v>144</v>
      </c>
      <c r="D137" s="152" t="s">
        <v>255</v>
      </c>
      <c r="E137" s="152" t="s">
        <v>115</v>
      </c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</row>
    <row r="138" spans="1:54" ht="12.75">
      <c r="A138" s="152" t="s">
        <v>189</v>
      </c>
      <c r="B138" s="152" t="s">
        <v>190</v>
      </c>
      <c r="C138" s="152" t="s">
        <v>191</v>
      </c>
      <c r="D138" s="152" t="s">
        <v>255</v>
      </c>
      <c r="E138" s="152" t="s">
        <v>115</v>
      </c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</row>
    <row r="139" spans="1:54" ht="12.75">
      <c r="A139" s="152" t="s">
        <v>260</v>
      </c>
      <c r="B139" s="152" t="s">
        <v>261</v>
      </c>
      <c r="C139" s="152" t="s">
        <v>262</v>
      </c>
      <c r="D139" s="152" t="s">
        <v>255</v>
      </c>
      <c r="E139" s="152" t="s">
        <v>115</v>
      </c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</row>
    <row r="140" spans="1:54" ht="12.75">
      <c r="A140" s="152" t="s">
        <v>263</v>
      </c>
      <c r="B140" s="152" t="s">
        <v>264</v>
      </c>
      <c r="C140" s="152" t="s">
        <v>265</v>
      </c>
      <c r="D140" s="152" t="s">
        <v>255</v>
      </c>
      <c r="E140" s="152" t="s">
        <v>115</v>
      </c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</row>
    <row r="141" spans="1:54" ht="12.75">
      <c r="A141" s="152" t="s">
        <v>397</v>
      </c>
      <c r="B141" s="152" t="s">
        <v>398</v>
      </c>
      <c r="C141" s="152" t="s">
        <v>144</v>
      </c>
      <c r="D141" s="152" t="s">
        <v>255</v>
      </c>
      <c r="E141" s="152" t="s">
        <v>115</v>
      </c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</row>
    <row r="142" spans="1:54" ht="12.75">
      <c r="A142" s="152" t="s">
        <v>195</v>
      </c>
      <c r="B142" s="152" t="s">
        <v>196</v>
      </c>
      <c r="C142" s="152" t="s">
        <v>197</v>
      </c>
      <c r="D142" s="152" t="s">
        <v>255</v>
      </c>
      <c r="E142" s="152" t="s">
        <v>115</v>
      </c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</row>
    <row r="143" spans="1:54" ht="12.75">
      <c r="A143" s="152" t="s">
        <v>399</v>
      </c>
      <c r="B143" s="152" t="s">
        <v>400</v>
      </c>
      <c r="C143" s="152" t="s">
        <v>172</v>
      </c>
      <c r="D143" s="152" t="s">
        <v>255</v>
      </c>
      <c r="E143" s="152" t="s">
        <v>115</v>
      </c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AZ143" s="152"/>
      <c r="BA143" s="152"/>
      <c r="BB143" s="152"/>
    </row>
    <row r="144" spans="1:54" ht="12.75">
      <c r="A144" s="152" t="s">
        <v>401</v>
      </c>
      <c r="B144" s="152" t="s">
        <v>402</v>
      </c>
      <c r="C144" s="152" t="s">
        <v>403</v>
      </c>
      <c r="D144" s="152" t="s">
        <v>255</v>
      </c>
      <c r="E144" s="152" t="s">
        <v>115</v>
      </c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</row>
    <row r="145" spans="1:54" ht="12.75">
      <c r="A145" s="152" t="s">
        <v>404</v>
      </c>
      <c r="B145" s="152" t="s">
        <v>405</v>
      </c>
      <c r="C145" s="152" t="s">
        <v>164</v>
      </c>
      <c r="D145" s="152" t="s">
        <v>255</v>
      </c>
      <c r="E145" s="152" t="s">
        <v>115</v>
      </c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</row>
    <row r="146" spans="1:54" ht="12.75">
      <c r="A146" s="152" t="s">
        <v>668</v>
      </c>
      <c r="B146" s="152" t="s">
        <v>416</v>
      </c>
      <c r="C146" s="152" t="s">
        <v>198</v>
      </c>
      <c r="D146" s="152" t="s">
        <v>255</v>
      </c>
      <c r="E146" s="152" t="s">
        <v>115</v>
      </c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</row>
    <row r="147" spans="1:54" ht="12.75">
      <c r="A147" s="152" t="s">
        <v>570</v>
      </c>
      <c r="B147" s="152" t="s">
        <v>571</v>
      </c>
      <c r="C147" s="152" t="s">
        <v>370</v>
      </c>
      <c r="D147" s="152" t="s">
        <v>255</v>
      </c>
      <c r="E147" s="152" t="s">
        <v>115</v>
      </c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</row>
    <row r="148" spans="1:54" ht="12.75">
      <c r="A148" s="152" t="s">
        <v>406</v>
      </c>
      <c r="B148" s="152" t="s">
        <v>407</v>
      </c>
      <c r="C148" s="152" t="s">
        <v>172</v>
      </c>
      <c r="D148" s="152" t="s">
        <v>255</v>
      </c>
      <c r="E148" s="152" t="s">
        <v>115</v>
      </c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2"/>
      <c r="BA148" s="152"/>
      <c r="BB148" s="152"/>
    </row>
    <row r="149" spans="1:54" ht="12.75">
      <c r="A149" s="152" t="s">
        <v>408</v>
      </c>
      <c r="B149" s="152" t="s">
        <v>409</v>
      </c>
      <c r="C149" s="152" t="s">
        <v>198</v>
      </c>
      <c r="D149" s="152" t="s">
        <v>255</v>
      </c>
      <c r="E149" s="152" t="s">
        <v>115</v>
      </c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52"/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2"/>
      <c r="AX149" s="152"/>
      <c r="AY149" s="152"/>
      <c r="AZ149" s="152"/>
      <c r="BA149" s="152"/>
      <c r="BB149" s="152"/>
    </row>
    <row r="150" spans="1:54" ht="12.75">
      <c r="A150" s="152" t="s">
        <v>139</v>
      </c>
      <c r="B150" s="152" t="s">
        <v>274</v>
      </c>
      <c r="C150" s="152" t="s">
        <v>198</v>
      </c>
      <c r="D150" s="152" t="s">
        <v>255</v>
      </c>
      <c r="E150" s="152" t="s">
        <v>115</v>
      </c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  <c r="BA150" s="152"/>
      <c r="BB150" s="152"/>
    </row>
    <row r="151" spans="1:54" ht="12.75">
      <c r="A151" s="152" t="s">
        <v>277</v>
      </c>
      <c r="B151" s="152" t="s">
        <v>278</v>
      </c>
      <c r="C151" s="152" t="s">
        <v>144</v>
      </c>
      <c r="D151" s="152" t="s">
        <v>255</v>
      </c>
      <c r="E151" s="152" t="s">
        <v>115</v>
      </c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/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2"/>
      <c r="AY151" s="152"/>
      <c r="AZ151" s="152"/>
      <c r="BA151" s="152"/>
      <c r="BB151" s="152"/>
    </row>
    <row r="152" spans="1:54" ht="12.75">
      <c r="A152" s="152" t="s">
        <v>281</v>
      </c>
      <c r="B152" s="152" t="s">
        <v>282</v>
      </c>
      <c r="C152" s="152" t="s">
        <v>164</v>
      </c>
      <c r="D152" s="152" t="s">
        <v>255</v>
      </c>
      <c r="E152" s="152" t="s">
        <v>115</v>
      </c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</row>
    <row r="153" spans="1:54" ht="12.75">
      <c r="A153" s="152" t="s">
        <v>283</v>
      </c>
      <c r="B153" s="152" t="s">
        <v>284</v>
      </c>
      <c r="C153" s="152" t="s">
        <v>144</v>
      </c>
      <c r="D153" s="152" t="s">
        <v>255</v>
      </c>
      <c r="E153" s="152" t="s">
        <v>115</v>
      </c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</row>
    <row r="154" spans="1:54" ht="12.75">
      <c r="A154" s="152" t="s">
        <v>285</v>
      </c>
      <c r="B154" s="152" t="s">
        <v>286</v>
      </c>
      <c r="C154" s="152" t="s">
        <v>164</v>
      </c>
      <c r="D154" s="152" t="s">
        <v>255</v>
      </c>
      <c r="E154" s="152" t="s">
        <v>115</v>
      </c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/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</row>
    <row r="155" spans="1:54" ht="12.75">
      <c r="A155" s="152" t="s">
        <v>199</v>
      </c>
      <c r="B155" s="152" t="s">
        <v>200</v>
      </c>
      <c r="C155" s="152" t="s">
        <v>201</v>
      </c>
      <c r="D155" s="152" t="s">
        <v>255</v>
      </c>
      <c r="E155" s="152" t="s">
        <v>115</v>
      </c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</row>
    <row r="156" spans="1:54" ht="12.75">
      <c r="A156" s="152" t="s">
        <v>289</v>
      </c>
      <c r="B156" s="152" t="s">
        <v>290</v>
      </c>
      <c r="C156" s="152" t="s">
        <v>291</v>
      </c>
      <c r="D156" s="152" t="s">
        <v>255</v>
      </c>
      <c r="E156" s="152" t="s">
        <v>115</v>
      </c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/>
      <c r="AH156" s="152"/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52"/>
      <c r="AV156" s="152"/>
      <c r="AW156" s="152"/>
      <c r="AX156" s="152"/>
      <c r="AY156" s="152"/>
      <c r="AZ156" s="152"/>
      <c r="BA156" s="152"/>
      <c r="BB156" s="152"/>
    </row>
    <row r="157" spans="1:54" ht="12.75">
      <c r="A157" s="152" t="s">
        <v>292</v>
      </c>
      <c r="B157" s="152" t="s">
        <v>293</v>
      </c>
      <c r="C157" s="152" t="s">
        <v>294</v>
      </c>
      <c r="D157" s="152" t="s">
        <v>255</v>
      </c>
      <c r="E157" s="152" t="s">
        <v>115</v>
      </c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</row>
    <row r="158" spans="1:54" ht="12.75">
      <c r="A158" s="152" t="s">
        <v>295</v>
      </c>
      <c r="B158" s="152" t="s">
        <v>296</v>
      </c>
      <c r="C158" s="152" t="s">
        <v>297</v>
      </c>
      <c r="D158" s="152" t="s">
        <v>255</v>
      </c>
      <c r="E158" s="152" t="s">
        <v>115</v>
      </c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</row>
    <row r="159" spans="1:54" ht="12.75">
      <c r="A159" s="152" t="s">
        <v>298</v>
      </c>
      <c r="B159" s="152" t="s">
        <v>299</v>
      </c>
      <c r="C159" s="152" t="s">
        <v>300</v>
      </c>
      <c r="D159" s="152" t="s">
        <v>255</v>
      </c>
      <c r="E159" s="152" t="s">
        <v>115</v>
      </c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152"/>
      <c r="BB159" s="152"/>
    </row>
    <row r="160" spans="1:54" ht="12.75">
      <c r="A160" s="152" t="s">
        <v>301</v>
      </c>
      <c r="B160" s="152" t="s">
        <v>302</v>
      </c>
      <c r="C160" s="152" t="s">
        <v>303</v>
      </c>
      <c r="D160" s="152" t="s">
        <v>255</v>
      </c>
      <c r="E160" s="152" t="s">
        <v>115</v>
      </c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</row>
    <row r="161" spans="1:54" ht="12.75">
      <c r="A161" s="152" t="s">
        <v>202</v>
      </c>
      <c r="B161" s="152" t="s">
        <v>203</v>
      </c>
      <c r="C161" s="152" t="s">
        <v>204</v>
      </c>
      <c r="D161" s="152" t="s">
        <v>255</v>
      </c>
      <c r="E161" s="152" t="s">
        <v>115</v>
      </c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152"/>
      <c r="BB161" s="152"/>
    </row>
    <row r="162" spans="1:54" ht="12.75">
      <c r="A162" s="152" t="s">
        <v>304</v>
      </c>
      <c r="B162" s="152" t="s">
        <v>305</v>
      </c>
      <c r="C162" s="152" t="s">
        <v>306</v>
      </c>
      <c r="D162" s="152" t="s">
        <v>255</v>
      </c>
      <c r="E162" s="152" t="s">
        <v>115</v>
      </c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</row>
    <row r="163" spans="1:54" ht="12.75">
      <c r="A163" s="152" t="s">
        <v>205</v>
      </c>
      <c r="B163" s="152" t="s">
        <v>206</v>
      </c>
      <c r="C163" s="152" t="s">
        <v>207</v>
      </c>
      <c r="D163" s="152" t="s">
        <v>255</v>
      </c>
      <c r="E163" s="152" t="s">
        <v>115</v>
      </c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2"/>
      <c r="AU163" s="152"/>
      <c r="AV163" s="152"/>
      <c r="AW163" s="152"/>
      <c r="AX163" s="152"/>
      <c r="AY163" s="152"/>
      <c r="AZ163" s="152"/>
      <c r="BA163" s="152"/>
      <c r="BB163" s="152"/>
    </row>
    <row r="164" spans="1:54" ht="12.75">
      <c r="A164" s="152" t="s">
        <v>410</v>
      </c>
      <c r="B164" s="152" t="s">
        <v>411</v>
      </c>
      <c r="C164" s="152" t="s">
        <v>150</v>
      </c>
      <c r="D164" s="152" t="s">
        <v>255</v>
      </c>
      <c r="E164" s="152" t="s">
        <v>115</v>
      </c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2"/>
      <c r="AU164" s="152"/>
      <c r="AV164" s="152"/>
      <c r="AW164" s="152"/>
      <c r="AX164" s="152"/>
      <c r="AY164" s="152"/>
      <c r="AZ164" s="152"/>
      <c r="BA164" s="152"/>
      <c r="BB164" s="152"/>
    </row>
    <row r="165" spans="1:54" ht="12.75">
      <c r="A165" s="152" t="s">
        <v>307</v>
      </c>
      <c r="B165" s="152" t="s">
        <v>308</v>
      </c>
      <c r="C165" s="152" t="s">
        <v>309</v>
      </c>
      <c r="D165" s="152" t="s">
        <v>255</v>
      </c>
      <c r="E165" s="152" t="s">
        <v>115</v>
      </c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2"/>
      <c r="AH165" s="152"/>
      <c r="AI165" s="152"/>
      <c r="AJ165" s="152"/>
      <c r="AK165" s="152"/>
      <c r="AL165" s="152"/>
      <c r="AM165" s="152"/>
      <c r="AN165" s="152"/>
      <c r="AO165" s="152"/>
      <c r="AP165" s="152"/>
      <c r="AQ165" s="152"/>
      <c r="AR165" s="152"/>
      <c r="AS165" s="152"/>
      <c r="AT165" s="152"/>
      <c r="AU165" s="152"/>
      <c r="AV165" s="152"/>
      <c r="AW165" s="152"/>
      <c r="AX165" s="152"/>
      <c r="AY165" s="152"/>
      <c r="AZ165" s="152"/>
      <c r="BA165" s="152"/>
      <c r="BB165" s="152"/>
    </row>
    <row r="166" spans="1:54" ht="12.75">
      <c r="A166" s="152" t="s">
        <v>310</v>
      </c>
      <c r="B166" s="152" t="s">
        <v>311</v>
      </c>
      <c r="C166" s="152" t="s">
        <v>197</v>
      </c>
      <c r="D166" s="152" t="s">
        <v>255</v>
      </c>
      <c r="E166" s="152" t="s">
        <v>115</v>
      </c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52"/>
      <c r="AH166" s="152"/>
      <c r="AI166" s="152"/>
      <c r="AJ166" s="152"/>
      <c r="AK166" s="152"/>
      <c r="AL166" s="152"/>
      <c r="AM166" s="152"/>
      <c r="AN166" s="152"/>
      <c r="AO166" s="152"/>
      <c r="AP166" s="152"/>
      <c r="AQ166" s="152"/>
      <c r="AR166" s="152"/>
      <c r="AS166" s="152"/>
      <c r="AT166" s="152"/>
      <c r="AU166" s="152"/>
      <c r="AV166" s="152"/>
      <c r="AW166" s="152"/>
      <c r="AX166" s="152"/>
      <c r="AY166" s="152"/>
      <c r="AZ166" s="152"/>
      <c r="BA166" s="152"/>
      <c r="BB166" s="152"/>
    </row>
    <row r="167" spans="1:54" ht="12.75">
      <c r="A167" s="152" t="s">
        <v>312</v>
      </c>
      <c r="B167" s="152" t="s">
        <v>313</v>
      </c>
      <c r="C167" s="152" t="s">
        <v>314</v>
      </c>
      <c r="D167" s="152" t="s">
        <v>255</v>
      </c>
      <c r="E167" s="152" t="s">
        <v>115</v>
      </c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2"/>
      <c r="AH167" s="152"/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52"/>
      <c r="AS167" s="152"/>
      <c r="AT167" s="152"/>
      <c r="AU167" s="152"/>
      <c r="AV167" s="152"/>
      <c r="AW167" s="152"/>
      <c r="AX167" s="152"/>
      <c r="AY167" s="152"/>
      <c r="AZ167" s="152"/>
      <c r="BA167" s="152"/>
      <c r="BB167" s="152"/>
    </row>
    <row r="168" spans="1:54" ht="12.75">
      <c r="A168" s="152" t="s">
        <v>572</v>
      </c>
      <c r="B168" s="152" t="s">
        <v>315</v>
      </c>
      <c r="C168" s="152" t="s">
        <v>316</v>
      </c>
      <c r="D168" s="152" t="s">
        <v>255</v>
      </c>
      <c r="E168" s="152" t="s">
        <v>115</v>
      </c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2"/>
      <c r="AE168" s="152"/>
      <c r="AF168" s="152"/>
      <c r="AG168" s="152"/>
      <c r="AH168" s="152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2"/>
      <c r="AU168" s="152"/>
      <c r="AV168" s="152"/>
      <c r="AW168" s="152"/>
      <c r="AX168" s="152"/>
      <c r="AY168" s="152"/>
      <c r="AZ168" s="152"/>
      <c r="BA168" s="152"/>
      <c r="BB168" s="152"/>
    </row>
    <row r="169" spans="1:54" ht="12.75">
      <c r="A169" s="152" t="s">
        <v>671</v>
      </c>
      <c r="B169" s="152" t="s">
        <v>672</v>
      </c>
      <c r="C169" s="152" t="s">
        <v>673</v>
      </c>
      <c r="D169" s="152" t="s">
        <v>255</v>
      </c>
      <c r="E169" s="152" t="s">
        <v>115</v>
      </c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2"/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152"/>
      <c r="AV169" s="152"/>
      <c r="AW169" s="152"/>
      <c r="AX169" s="152"/>
      <c r="AY169" s="152"/>
      <c r="AZ169" s="152"/>
      <c r="BA169" s="152"/>
      <c r="BB169" s="152"/>
    </row>
    <row r="170" spans="1:54" ht="12.75">
      <c r="A170" s="152" t="s">
        <v>573</v>
      </c>
      <c r="B170" s="152" t="s">
        <v>574</v>
      </c>
      <c r="C170" s="152" t="s">
        <v>161</v>
      </c>
      <c r="D170" s="152" t="s">
        <v>255</v>
      </c>
      <c r="E170" s="152" t="s">
        <v>115</v>
      </c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2"/>
      <c r="AE170" s="152"/>
      <c r="AF170" s="152"/>
      <c r="AG170" s="152"/>
      <c r="AH170" s="152"/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52"/>
      <c r="AT170" s="152"/>
      <c r="AU170" s="152"/>
      <c r="AV170" s="152"/>
      <c r="AW170" s="152"/>
      <c r="AX170" s="152"/>
      <c r="AY170" s="152"/>
      <c r="AZ170" s="152"/>
      <c r="BA170" s="152"/>
      <c r="BB170" s="152"/>
    </row>
    <row r="171" spans="1:54" ht="12.75">
      <c r="A171" s="152" t="s">
        <v>140</v>
      </c>
      <c r="B171" s="152" t="s">
        <v>212</v>
      </c>
      <c r="C171" s="152" t="s">
        <v>145</v>
      </c>
      <c r="D171" s="152" t="s">
        <v>255</v>
      </c>
      <c r="E171" s="152" t="s">
        <v>115</v>
      </c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2"/>
      <c r="AX171" s="152"/>
      <c r="AY171" s="152"/>
      <c r="AZ171" s="152"/>
      <c r="BA171" s="152"/>
      <c r="BB171" s="152"/>
    </row>
    <row r="172" spans="1:54" ht="12.75">
      <c r="A172" s="152" t="s">
        <v>213</v>
      </c>
      <c r="B172" s="152" t="s">
        <v>214</v>
      </c>
      <c r="C172" s="152" t="s">
        <v>145</v>
      </c>
      <c r="D172" s="152" t="s">
        <v>255</v>
      </c>
      <c r="E172" s="152" t="s">
        <v>115</v>
      </c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2"/>
      <c r="AH172" s="152"/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152"/>
      <c r="AZ172" s="152"/>
      <c r="BA172" s="152"/>
      <c r="BB172" s="152"/>
    </row>
    <row r="173" spans="1:54" ht="12.75">
      <c r="A173" s="152" t="s">
        <v>215</v>
      </c>
      <c r="B173" s="152" t="s">
        <v>216</v>
      </c>
      <c r="C173" s="152" t="s">
        <v>217</v>
      </c>
      <c r="D173" s="152" t="s">
        <v>255</v>
      </c>
      <c r="E173" s="152" t="s">
        <v>115</v>
      </c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2"/>
    </row>
    <row r="174" spans="1:54" ht="12.75">
      <c r="A174" s="152" t="s">
        <v>221</v>
      </c>
      <c r="B174" s="152" t="s">
        <v>222</v>
      </c>
      <c r="C174" s="152" t="s">
        <v>198</v>
      </c>
      <c r="D174" s="152" t="s">
        <v>255</v>
      </c>
      <c r="E174" s="152" t="s">
        <v>115</v>
      </c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2"/>
      <c r="AH174" s="152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152"/>
      <c r="AV174" s="152"/>
      <c r="AW174" s="152"/>
      <c r="AX174" s="152"/>
      <c r="AY174" s="152"/>
      <c r="AZ174" s="152"/>
      <c r="BA174" s="152"/>
      <c r="BB174" s="152"/>
    </row>
    <row r="175" spans="1:54" ht="12.75">
      <c r="A175" s="152" t="s">
        <v>327</v>
      </c>
      <c r="B175" s="152" t="s">
        <v>328</v>
      </c>
      <c r="C175" s="152" t="s">
        <v>329</v>
      </c>
      <c r="D175" s="152" t="s">
        <v>255</v>
      </c>
      <c r="E175" s="152" t="s">
        <v>115</v>
      </c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52"/>
      <c r="AI175" s="152"/>
      <c r="AJ175" s="152"/>
      <c r="AK175" s="152"/>
      <c r="AL175" s="152"/>
      <c r="AM175" s="152"/>
      <c r="AN175" s="152"/>
      <c r="AO175" s="152"/>
      <c r="AP175" s="152"/>
      <c r="AQ175" s="152"/>
      <c r="AR175" s="152"/>
      <c r="AS175" s="152"/>
      <c r="AT175" s="152"/>
      <c r="AU175" s="152"/>
      <c r="AV175" s="152"/>
      <c r="AW175" s="152"/>
      <c r="AX175" s="152"/>
      <c r="AY175" s="152"/>
      <c r="AZ175" s="152"/>
      <c r="BA175" s="152"/>
      <c r="BB175" s="152"/>
    </row>
    <row r="176" spans="1:54" ht="12.75">
      <c r="A176" s="152" t="s">
        <v>412</v>
      </c>
      <c r="B176" s="152" t="s">
        <v>413</v>
      </c>
      <c r="C176" s="152" t="s">
        <v>164</v>
      </c>
      <c r="D176" s="152" t="s">
        <v>255</v>
      </c>
      <c r="E176" s="152" t="s">
        <v>115</v>
      </c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/>
      <c r="AH176" s="152"/>
      <c r="AI176" s="152"/>
      <c r="AJ176" s="152"/>
      <c r="AK176" s="152"/>
      <c r="AL176" s="152"/>
      <c r="AM176" s="152"/>
      <c r="AN176" s="152"/>
      <c r="AO176" s="152"/>
      <c r="AP176" s="152"/>
      <c r="AQ176" s="152"/>
      <c r="AR176" s="152"/>
      <c r="AS176" s="152"/>
      <c r="AT176" s="152"/>
      <c r="AU176" s="152"/>
      <c r="AV176" s="152"/>
      <c r="AW176" s="152"/>
      <c r="AX176" s="152"/>
      <c r="AY176" s="152"/>
      <c r="AZ176" s="152"/>
      <c r="BA176" s="152"/>
      <c r="BB176" s="152"/>
    </row>
    <row r="177" spans="1:54" ht="12.75">
      <c r="A177" s="152" t="s">
        <v>414</v>
      </c>
      <c r="B177" s="152" t="s">
        <v>415</v>
      </c>
      <c r="C177" s="152" t="s">
        <v>403</v>
      </c>
      <c r="D177" s="152" t="s">
        <v>255</v>
      </c>
      <c r="E177" s="152" t="s">
        <v>115</v>
      </c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2"/>
      <c r="AH177" s="152"/>
      <c r="AI177" s="152"/>
      <c r="AJ177" s="152"/>
      <c r="AK177" s="152"/>
      <c r="AL177" s="152"/>
      <c r="AM177" s="152"/>
      <c r="AN177" s="152"/>
      <c r="AO177" s="152"/>
      <c r="AP177" s="152"/>
      <c r="AQ177" s="152"/>
      <c r="AR177" s="152"/>
      <c r="AS177" s="152"/>
      <c r="AT177" s="152"/>
      <c r="AU177" s="152"/>
      <c r="AV177" s="152"/>
      <c r="AW177" s="152"/>
      <c r="AX177" s="152"/>
      <c r="AY177" s="152"/>
      <c r="AZ177" s="152"/>
      <c r="BA177" s="152"/>
      <c r="BB177" s="152"/>
    </row>
    <row r="178" spans="1:54" ht="12.75">
      <c r="A178" s="152" t="s">
        <v>223</v>
      </c>
      <c r="B178" s="152" t="s">
        <v>224</v>
      </c>
      <c r="C178" s="152" t="s">
        <v>164</v>
      </c>
      <c r="D178" s="152" t="s">
        <v>255</v>
      </c>
      <c r="E178" s="152" t="s">
        <v>115</v>
      </c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52"/>
      <c r="BB178" s="152"/>
    </row>
    <row r="179" spans="1:54" ht="12.75">
      <c r="A179" s="152" t="s">
        <v>417</v>
      </c>
      <c r="B179" s="152" t="s">
        <v>418</v>
      </c>
      <c r="C179" s="152" t="s">
        <v>161</v>
      </c>
      <c r="D179" s="152" t="s">
        <v>255</v>
      </c>
      <c r="E179" s="152" t="s">
        <v>115</v>
      </c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52"/>
      <c r="AG179" s="152"/>
      <c r="AH179" s="152"/>
      <c r="AI179" s="152"/>
      <c r="AJ179" s="152"/>
      <c r="AK179" s="152"/>
      <c r="AL179" s="152"/>
      <c r="AM179" s="152"/>
      <c r="AN179" s="152"/>
      <c r="AO179" s="152"/>
      <c r="AP179" s="152"/>
      <c r="AQ179" s="152"/>
      <c r="AR179" s="152"/>
      <c r="AS179" s="152"/>
      <c r="AT179" s="152"/>
      <c r="AU179" s="152"/>
      <c r="AV179" s="152"/>
      <c r="AW179" s="152"/>
      <c r="AX179" s="152"/>
      <c r="AY179" s="152"/>
      <c r="AZ179" s="152"/>
      <c r="BA179" s="152"/>
      <c r="BB179" s="152"/>
    </row>
    <row r="180" spans="1:54" ht="12.75">
      <c r="A180" s="152" t="s">
        <v>225</v>
      </c>
      <c r="B180" s="152" t="s">
        <v>226</v>
      </c>
      <c r="C180" s="152" t="s">
        <v>144</v>
      </c>
      <c r="D180" s="152" t="s">
        <v>255</v>
      </c>
      <c r="E180" s="152" t="s">
        <v>115</v>
      </c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2"/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52"/>
      <c r="AV180" s="152"/>
      <c r="AW180" s="152"/>
      <c r="AX180" s="152"/>
      <c r="AY180" s="152"/>
      <c r="AZ180" s="152"/>
      <c r="BA180" s="152"/>
      <c r="BB180" s="152"/>
    </row>
    <row r="181" spans="1:54" ht="12.75">
      <c r="A181" s="152" t="s">
        <v>227</v>
      </c>
      <c r="B181" s="152" t="s">
        <v>228</v>
      </c>
      <c r="C181" s="152" t="s">
        <v>164</v>
      </c>
      <c r="D181" s="152" t="s">
        <v>255</v>
      </c>
      <c r="E181" s="152" t="s">
        <v>115</v>
      </c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/>
      <c r="AH181" s="152"/>
      <c r="AI181" s="152"/>
      <c r="AJ181" s="152"/>
      <c r="AK181" s="152"/>
      <c r="AL181" s="152"/>
      <c r="AM181" s="152"/>
      <c r="AN181" s="152"/>
      <c r="AO181" s="152"/>
      <c r="AP181" s="152"/>
      <c r="AQ181" s="152"/>
      <c r="AR181" s="152"/>
      <c r="AS181" s="152"/>
      <c r="AT181" s="152"/>
      <c r="AU181" s="152"/>
      <c r="AV181" s="152"/>
      <c r="AW181" s="152"/>
      <c r="AX181" s="152"/>
      <c r="AY181" s="152"/>
      <c r="AZ181" s="152"/>
      <c r="BA181" s="152"/>
      <c r="BB181" s="152"/>
    </row>
    <row r="182" spans="1:54" ht="12.75">
      <c r="A182" s="152" t="s">
        <v>678</v>
      </c>
      <c r="B182" s="152" t="s">
        <v>278</v>
      </c>
      <c r="C182" s="152" t="s">
        <v>679</v>
      </c>
      <c r="D182" s="152" t="s">
        <v>255</v>
      </c>
      <c r="E182" s="152" t="s">
        <v>115</v>
      </c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/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2"/>
      <c r="AU182" s="152"/>
      <c r="AV182" s="152"/>
      <c r="AW182" s="152"/>
      <c r="AX182" s="152"/>
      <c r="AY182" s="152"/>
      <c r="AZ182" s="152"/>
      <c r="BA182" s="152"/>
      <c r="BB182" s="152"/>
    </row>
    <row r="183" spans="1:54" ht="12.75">
      <c r="A183" s="152" t="s">
        <v>419</v>
      </c>
      <c r="B183" s="152" t="s">
        <v>420</v>
      </c>
      <c r="C183" s="152" t="s">
        <v>306</v>
      </c>
      <c r="D183" s="152" t="s">
        <v>255</v>
      </c>
      <c r="E183" s="152" t="s">
        <v>115</v>
      </c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/>
      <c r="AH183" s="152"/>
      <c r="AI183" s="152"/>
      <c r="AJ183" s="152"/>
      <c r="AK183" s="152"/>
      <c r="AL183" s="152"/>
      <c r="AM183" s="152"/>
      <c r="AN183" s="152"/>
      <c r="AO183" s="152"/>
      <c r="AP183" s="152"/>
      <c r="AQ183" s="152"/>
      <c r="AR183" s="152"/>
      <c r="AS183" s="152"/>
      <c r="AT183" s="152"/>
      <c r="AU183" s="152"/>
      <c r="AV183" s="152"/>
      <c r="AW183" s="152"/>
      <c r="AX183" s="152"/>
      <c r="AY183" s="152"/>
      <c r="AZ183" s="152"/>
      <c r="BA183" s="152"/>
      <c r="BB183" s="152"/>
    </row>
    <row r="184" spans="1:54" ht="12.75">
      <c r="A184" s="152" t="s">
        <v>341</v>
      </c>
      <c r="B184" s="152" t="s">
        <v>342</v>
      </c>
      <c r="C184" s="152" t="s">
        <v>144</v>
      </c>
      <c r="D184" s="152" t="s">
        <v>255</v>
      </c>
      <c r="E184" s="152" t="s">
        <v>115</v>
      </c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2"/>
      <c r="AH184" s="152"/>
      <c r="AI184" s="152"/>
      <c r="AJ184" s="152"/>
      <c r="AK184" s="152"/>
      <c r="AL184" s="152"/>
      <c r="AM184" s="152"/>
      <c r="AN184" s="152"/>
      <c r="AO184" s="152"/>
      <c r="AP184" s="152"/>
      <c r="AQ184" s="152"/>
      <c r="AR184" s="152"/>
      <c r="AS184" s="152"/>
      <c r="AT184" s="152"/>
      <c r="AU184" s="152"/>
      <c r="AV184" s="152"/>
      <c r="AW184" s="152"/>
      <c r="AX184" s="152"/>
      <c r="AY184" s="152"/>
      <c r="AZ184" s="152"/>
      <c r="BA184" s="152"/>
      <c r="BB184" s="152"/>
    </row>
    <row r="185" spans="1:54" ht="12.75">
      <c r="A185" s="152" t="s">
        <v>421</v>
      </c>
      <c r="B185" s="152" t="s">
        <v>422</v>
      </c>
      <c r="C185" s="152" t="s">
        <v>198</v>
      </c>
      <c r="D185" s="152" t="s">
        <v>255</v>
      </c>
      <c r="E185" s="152" t="s">
        <v>115</v>
      </c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/>
      <c r="AH185" s="152"/>
      <c r="AI185" s="152"/>
      <c r="AJ185" s="152"/>
      <c r="AK185" s="152"/>
      <c r="AL185" s="152"/>
      <c r="AM185" s="152"/>
      <c r="AN185" s="152"/>
      <c r="AO185" s="152"/>
      <c r="AP185" s="152"/>
      <c r="AQ185" s="152"/>
      <c r="AR185" s="152"/>
      <c r="AS185" s="152"/>
      <c r="AT185" s="152"/>
      <c r="AU185" s="152"/>
      <c r="AV185" s="152"/>
      <c r="AW185" s="152"/>
      <c r="AX185" s="152"/>
      <c r="AY185" s="152"/>
      <c r="AZ185" s="152"/>
      <c r="BA185" s="152"/>
      <c r="BB185" s="152"/>
    </row>
    <row r="186" spans="1:54" ht="12.75">
      <c r="A186" s="152" t="s">
        <v>423</v>
      </c>
      <c r="B186" s="152" t="s">
        <v>424</v>
      </c>
      <c r="C186" s="152" t="s">
        <v>150</v>
      </c>
      <c r="D186" s="152" t="s">
        <v>255</v>
      </c>
      <c r="E186" s="152" t="s">
        <v>115</v>
      </c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52"/>
      <c r="AL186" s="152"/>
      <c r="AM186" s="152"/>
      <c r="AN186" s="152"/>
      <c r="AO186" s="152"/>
      <c r="AP186" s="152"/>
      <c r="AQ186" s="152"/>
      <c r="AR186" s="152"/>
      <c r="AS186" s="152"/>
      <c r="AT186" s="152"/>
      <c r="AU186" s="152"/>
      <c r="AV186" s="152"/>
      <c r="AW186" s="152"/>
      <c r="AX186" s="152"/>
      <c r="AY186" s="152"/>
      <c r="AZ186" s="152"/>
      <c r="BA186" s="152"/>
      <c r="BB186" s="152"/>
    </row>
    <row r="187" spans="1:54" ht="12.75">
      <c r="A187" s="152" t="s">
        <v>368</v>
      </c>
      <c r="B187" s="152" t="s">
        <v>369</v>
      </c>
      <c r="C187" s="152" t="s">
        <v>370</v>
      </c>
      <c r="D187" s="152" t="s">
        <v>255</v>
      </c>
      <c r="E187" s="152" t="s">
        <v>115</v>
      </c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2"/>
      <c r="AG187" s="152"/>
      <c r="AH187" s="152"/>
      <c r="AI187" s="152"/>
      <c r="AJ187" s="152"/>
      <c r="AK187" s="152"/>
      <c r="AL187" s="152"/>
      <c r="AM187" s="152"/>
      <c r="AN187" s="152"/>
      <c r="AO187" s="152"/>
      <c r="AP187" s="152"/>
      <c r="AQ187" s="152"/>
      <c r="AR187" s="152"/>
      <c r="AS187" s="152"/>
      <c r="AT187" s="152"/>
      <c r="AU187" s="152"/>
      <c r="AV187" s="152"/>
      <c r="AW187" s="152"/>
      <c r="AX187" s="152"/>
      <c r="AY187" s="152"/>
      <c r="AZ187" s="152"/>
      <c r="BA187" s="152"/>
      <c r="BB187" s="152"/>
    </row>
    <row r="188" spans="1:54" ht="12.75">
      <c r="A188" s="152" t="s">
        <v>535</v>
      </c>
      <c r="B188" s="152" t="s">
        <v>533</v>
      </c>
      <c r="C188" s="152" t="s">
        <v>536</v>
      </c>
      <c r="D188" s="152" t="s">
        <v>255</v>
      </c>
      <c r="E188" s="152" t="s">
        <v>115</v>
      </c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 s="152"/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52"/>
      <c r="AV188" s="152"/>
      <c r="AW188" s="152"/>
      <c r="AX188" s="152"/>
      <c r="AY188" s="152"/>
      <c r="AZ188" s="152"/>
      <c r="BA188" s="152"/>
      <c r="BB188" s="152"/>
    </row>
    <row r="189" spans="1:54" ht="12.75">
      <c r="A189" s="152" t="s">
        <v>371</v>
      </c>
      <c r="B189" s="152" t="s">
        <v>372</v>
      </c>
      <c r="C189" s="152" t="s">
        <v>262</v>
      </c>
      <c r="D189" s="152" t="s">
        <v>373</v>
      </c>
      <c r="E189" s="152" t="s">
        <v>115</v>
      </c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2"/>
      <c r="AH189" s="152"/>
      <c r="AI189" s="152"/>
      <c r="AJ189" s="152"/>
      <c r="AK189" s="152"/>
      <c r="AL189" s="152"/>
      <c r="AM189" s="152"/>
      <c r="AN189" s="152"/>
      <c r="AO189" s="152"/>
      <c r="AP189" s="152"/>
      <c r="AQ189" s="152"/>
      <c r="AR189" s="152"/>
      <c r="AS189" s="152"/>
      <c r="AT189" s="152"/>
      <c r="AU189" s="152"/>
      <c r="AV189" s="152"/>
      <c r="AW189" s="152"/>
      <c r="AX189" s="152"/>
      <c r="AY189" s="152"/>
      <c r="AZ189" s="152"/>
      <c r="BA189" s="152"/>
      <c r="BB189" s="152"/>
    </row>
    <row r="190" spans="1:54" ht="12.75">
      <c r="A190" s="152" t="s">
        <v>374</v>
      </c>
      <c r="B190" s="152" t="s">
        <v>236</v>
      </c>
      <c r="C190" s="152" t="s">
        <v>217</v>
      </c>
      <c r="D190" s="152" t="s">
        <v>373</v>
      </c>
      <c r="E190" s="152" t="s">
        <v>115</v>
      </c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/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152"/>
      <c r="AR190" s="152"/>
      <c r="AS190" s="152"/>
      <c r="AT190" s="152"/>
      <c r="AU190" s="152"/>
      <c r="AV190" s="152"/>
      <c r="AW190" s="152"/>
      <c r="AX190" s="152"/>
      <c r="AY190" s="152"/>
      <c r="AZ190" s="152"/>
      <c r="BA190" s="152"/>
      <c r="BB190" s="152"/>
    </row>
    <row r="191" spans="1:54" ht="12.75">
      <c r="A191" s="152" t="s">
        <v>375</v>
      </c>
      <c r="B191" s="152" t="s">
        <v>376</v>
      </c>
      <c r="C191" s="152" t="s">
        <v>377</v>
      </c>
      <c r="D191" s="152" t="s">
        <v>373</v>
      </c>
      <c r="E191" s="152" t="s">
        <v>115</v>
      </c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2"/>
      <c r="AG191" s="152"/>
      <c r="AH191" s="152"/>
      <c r="AI191" s="152"/>
      <c r="AJ191" s="152"/>
      <c r="AK191" s="152"/>
      <c r="AL191" s="152"/>
      <c r="AM191" s="152"/>
      <c r="AN191" s="152"/>
      <c r="AO191" s="152"/>
      <c r="AP191" s="152"/>
      <c r="AQ191" s="152"/>
      <c r="AR191" s="152"/>
      <c r="AS191" s="152"/>
      <c r="AT191" s="152"/>
      <c r="AU191" s="152"/>
      <c r="AV191" s="152"/>
      <c r="AW191" s="152"/>
      <c r="AX191" s="152"/>
      <c r="AY191" s="152"/>
      <c r="AZ191" s="152"/>
      <c r="BA191" s="152"/>
      <c r="BB191" s="152"/>
    </row>
    <row r="192" spans="1:54" ht="12.75">
      <c r="A192" s="152" t="s">
        <v>378</v>
      </c>
      <c r="B192" s="152" t="s">
        <v>379</v>
      </c>
      <c r="C192" s="152" t="s">
        <v>217</v>
      </c>
      <c r="D192" s="152" t="s">
        <v>373</v>
      </c>
      <c r="E192" s="152" t="s">
        <v>115</v>
      </c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2"/>
      <c r="AB192" s="152"/>
      <c r="AC192" s="152"/>
      <c r="AD192" s="152"/>
      <c r="AE192" s="152"/>
      <c r="AF192" s="152"/>
      <c r="AG192" s="152"/>
      <c r="AH192" s="152"/>
      <c r="AI192" s="152"/>
      <c r="AJ192" s="152"/>
      <c r="AK192" s="152"/>
      <c r="AL192" s="152"/>
      <c r="AM192" s="152"/>
      <c r="AN192" s="152"/>
      <c r="AO192" s="152"/>
      <c r="AP192" s="152"/>
      <c r="AQ192" s="152"/>
      <c r="AR192" s="152"/>
      <c r="AS192" s="152"/>
      <c r="AT192" s="152"/>
      <c r="AU192" s="152"/>
      <c r="AV192" s="152"/>
      <c r="AW192" s="152"/>
      <c r="AX192" s="152"/>
      <c r="AY192" s="152"/>
      <c r="AZ192" s="152"/>
      <c r="BA192" s="152"/>
      <c r="BB192" s="152"/>
    </row>
    <row r="193" spans="1:54" ht="12.75">
      <c r="A193" s="152" t="s">
        <v>148</v>
      </c>
      <c r="B193" s="152" t="s">
        <v>149</v>
      </c>
      <c r="C193" s="152" t="s">
        <v>150</v>
      </c>
      <c r="D193" s="152" t="s">
        <v>382</v>
      </c>
      <c r="E193" s="152" t="s">
        <v>115</v>
      </c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152"/>
      <c r="AJ193" s="152"/>
      <c r="AK193" s="152"/>
      <c r="AL193" s="152"/>
      <c r="AM193" s="152"/>
      <c r="AN193" s="152"/>
      <c r="AO193" s="152"/>
      <c r="AP193" s="152"/>
      <c r="AQ193" s="152"/>
      <c r="AR193" s="152"/>
      <c r="AS193" s="152"/>
      <c r="AT193" s="152"/>
      <c r="AU193" s="152"/>
      <c r="AV193" s="152"/>
      <c r="AW193" s="152"/>
      <c r="AX193" s="152"/>
      <c r="AY193" s="152"/>
      <c r="AZ193" s="152"/>
      <c r="BA193" s="152"/>
      <c r="BB193" s="152"/>
    </row>
    <row r="194" spans="1:54" ht="12.75">
      <c r="A194" s="152" t="s">
        <v>425</v>
      </c>
      <c r="B194" s="152" t="s">
        <v>426</v>
      </c>
      <c r="C194" s="152" t="s">
        <v>385</v>
      </c>
      <c r="D194" s="152" t="s">
        <v>382</v>
      </c>
      <c r="E194" s="152" t="s">
        <v>115</v>
      </c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152"/>
      <c r="AD194" s="152"/>
      <c r="AE194" s="152"/>
      <c r="AF194" s="152"/>
      <c r="AG194" s="152"/>
      <c r="AH194" s="152"/>
      <c r="AI194" s="152"/>
      <c r="AJ194" s="152"/>
      <c r="AK194" s="152"/>
      <c r="AL194" s="152"/>
      <c r="AM194" s="152"/>
      <c r="AN194" s="152"/>
      <c r="AO194" s="152"/>
      <c r="AP194" s="152"/>
      <c r="AQ194" s="152"/>
      <c r="AR194" s="152"/>
      <c r="AS194" s="152"/>
      <c r="AT194" s="152"/>
      <c r="AU194" s="152"/>
      <c r="AV194" s="152"/>
      <c r="AW194" s="152"/>
      <c r="AX194" s="152"/>
      <c r="AY194" s="152"/>
      <c r="AZ194" s="152"/>
      <c r="BA194" s="152"/>
      <c r="BB194" s="152"/>
    </row>
    <row r="195" spans="1:54" ht="12.75">
      <c r="A195" s="152" t="s">
        <v>488</v>
      </c>
      <c r="B195" s="152" t="s">
        <v>489</v>
      </c>
      <c r="C195" s="152" t="s">
        <v>490</v>
      </c>
      <c r="D195" s="152" t="s">
        <v>234</v>
      </c>
      <c r="E195" s="152" t="s">
        <v>120</v>
      </c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152"/>
      <c r="AD195" s="152"/>
      <c r="AE195" s="152"/>
      <c r="AF195" s="152"/>
      <c r="AG195" s="152"/>
      <c r="AH195" s="152"/>
      <c r="AI195" s="152"/>
      <c r="AJ195" s="152"/>
      <c r="AK195" s="152"/>
      <c r="AL195" s="152"/>
      <c r="AM195" s="152"/>
      <c r="AN195" s="152"/>
      <c r="AO195" s="152"/>
      <c r="AP195" s="152"/>
      <c r="AQ195" s="152"/>
      <c r="AR195" s="152"/>
      <c r="AS195" s="152"/>
      <c r="AT195" s="152"/>
      <c r="AU195" s="152"/>
      <c r="AV195" s="152"/>
      <c r="AW195" s="152"/>
      <c r="AX195" s="152"/>
      <c r="AY195" s="152"/>
      <c r="AZ195" s="152"/>
      <c r="BA195" s="152"/>
      <c r="BB195" s="152"/>
    </row>
    <row r="196" spans="1:54" ht="12.75">
      <c r="A196" s="152" t="s">
        <v>497</v>
      </c>
      <c r="B196" s="152" t="s">
        <v>463</v>
      </c>
      <c r="C196" s="152" t="s">
        <v>156</v>
      </c>
      <c r="D196" s="152" t="s">
        <v>234</v>
      </c>
      <c r="E196" s="152" t="s">
        <v>120</v>
      </c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52"/>
      <c r="AG196" s="152"/>
      <c r="AH196" s="152"/>
      <c r="AI196" s="152"/>
      <c r="AJ196" s="152"/>
      <c r="AK196" s="152"/>
      <c r="AL196" s="152"/>
      <c r="AM196" s="152"/>
      <c r="AN196" s="152"/>
      <c r="AO196" s="152"/>
      <c r="AP196" s="152"/>
      <c r="AQ196" s="152"/>
      <c r="AR196" s="152"/>
      <c r="AS196" s="152"/>
      <c r="AT196" s="152"/>
      <c r="AU196" s="152"/>
      <c r="AV196" s="152"/>
      <c r="AW196" s="152"/>
      <c r="AX196" s="152"/>
      <c r="AY196" s="152"/>
      <c r="AZ196" s="152"/>
      <c r="BA196" s="152"/>
      <c r="BB196" s="152"/>
    </row>
    <row r="197" spans="1:54" ht="12.75">
      <c r="A197" s="152" t="s">
        <v>449</v>
      </c>
      <c r="B197" s="152" t="s">
        <v>450</v>
      </c>
      <c r="C197" s="152" t="s">
        <v>153</v>
      </c>
      <c r="D197" s="152" t="s">
        <v>234</v>
      </c>
      <c r="E197" s="152" t="s">
        <v>120</v>
      </c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/>
      <c r="AH197" s="152"/>
      <c r="AI197" s="152"/>
      <c r="AJ197" s="152"/>
      <c r="AK197" s="152"/>
      <c r="AL197" s="152"/>
      <c r="AM197" s="152"/>
      <c r="AN197" s="152"/>
      <c r="AO197" s="152"/>
      <c r="AP197" s="152"/>
      <c r="AQ197" s="152"/>
      <c r="AR197" s="152"/>
      <c r="AS197" s="152"/>
      <c r="AT197" s="152"/>
      <c r="AU197" s="152"/>
      <c r="AV197" s="152"/>
      <c r="AW197" s="152"/>
      <c r="AX197" s="152"/>
      <c r="AY197" s="152"/>
      <c r="AZ197" s="152"/>
      <c r="BA197" s="152"/>
      <c r="BB197" s="152"/>
    </row>
    <row r="198" spans="1:54" ht="12.75">
      <c r="A198" s="152" t="s">
        <v>456</v>
      </c>
      <c r="B198" s="152" t="s">
        <v>457</v>
      </c>
      <c r="C198" s="152" t="s">
        <v>156</v>
      </c>
      <c r="D198" s="152" t="s">
        <v>234</v>
      </c>
      <c r="E198" s="152" t="s">
        <v>120</v>
      </c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  <c r="AA198" s="152"/>
      <c r="AB198" s="152"/>
      <c r="AC198" s="152"/>
      <c r="AD198" s="152"/>
      <c r="AE198" s="152"/>
      <c r="AF198" s="152"/>
      <c r="AG198" s="152"/>
      <c r="AH198" s="152"/>
      <c r="AI198" s="152"/>
      <c r="AJ198" s="152"/>
      <c r="AK198" s="152"/>
      <c r="AL198" s="152"/>
      <c r="AM198" s="152"/>
      <c r="AN198" s="152"/>
      <c r="AO198" s="152"/>
      <c r="AP198" s="152"/>
      <c r="AQ198" s="152"/>
      <c r="AR198" s="152"/>
      <c r="AS198" s="152"/>
      <c r="AT198" s="152"/>
      <c r="AU198" s="152"/>
      <c r="AV198" s="152"/>
      <c r="AW198" s="152"/>
      <c r="AX198" s="152"/>
      <c r="AY198" s="152"/>
      <c r="AZ198" s="152"/>
      <c r="BA198" s="152"/>
      <c r="BB198" s="152"/>
    </row>
    <row r="199" spans="1:54" ht="12.75">
      <c r="A199" s="152" t="s">
        <v>538</v>
      </c>
      <c r="B199" s="152" t="s">
        <v>463</v>
      </c>
      <c r="C199" s="152" t="s">
        <v>145</v>
      </c>
      <c r="D199" s="152" t="s">
        <v>234</v>
      </c>
      <c r="E199" s="152" t="s">
        <v>120</v>
      </c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2"/>
      <c r="AE199" s="152"/>
      <c r="AF199" s="152"/>
      <c r="AG199" s="152"/>
      <c r="AH199" s="152"/>
      <c r="AI199" s="152"/>
      <c r="AJ199" s="152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152"/>
      <c r="AV199" s="152"/>
      <c r="AW199" s="152"/>
      <c r="AX199" s="152"/>
      <c r="AY199" s="152"/>
      <c r="AZ199" s="152"/>
      <c r="BA199" s="152"/>
      <c r="BB199" s="152"/>
    </row>
    <row r="200" spans="1:54" ht="12.75">
      <c r="A200" s="152" t="s">
        <v>466</v>
      </c>
      <c r="B200" s="152" t="s">
        <v>467</v>
      </c>
      <c r="C200" s="152" t="s">
        <v>468</v>
      </c>
      <c r="D200" s="152" t="s">
        <v>234</v>
      </c>
      <c r="E200" s="152" t="s">
        <v>120</v>
      </c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  <c r="AA200" s="152"/>
      <c r="AB200" s="152"/>
      <c r="AC200" s="152"/>
      <c r="AD200" s="152"/>
      <c r="AE200" s="152"/>
      <c r="AF200" s="152"/>
      <c r="AG200" s="152"/>
      <c r="AH200" s="152"/>
      <c r="AI200" s="152"/>
      <c r="AJ200" s="152"/>
      <c r="AK200" s="152"/>
      <c r="AL200" s="152"/>
      <c r="AM200" s="152"/>
      <c r="AN200" s="152"/>
      <c r="AO200" s="152"/>
      <c r="AP200" s="152"/>
      <c r="AQ200" s="152"/>
      <c r="AR200" s="152"/>
      <c r="AS200" s="152"/>
      <c r="AT200" s="152"/>
      <c r="AU200" s="152"/>
      <c r="AV200" s="152"/>
      <c r="AW200" s="152"/>
      <c r="AX200" s="152"/>
      <c r="AY200" s="152"/>
      <c r="AZ200" s="152"/>
      <c r="BA200" s="152"/>
      <c r="BB200" s="152"/>
    </row>
    <row r="201" spans="1:54" ht="12.75">
      <c r="A201" s="152" t="s">
        <v>578</v>
      </c>
      <c r="B201" s="152" t="s">
        <v>383</v>
      </c>
      <c r="C201" s="152" t="s">
        <v>579</v>
      </c>
      <c r="D201" s="152" t="s">
        <v>234</v>
      </c>
      <c r="E201" s="152" t="s">
        <v>120</v>
      </c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2"/>
      <c r="AU201" s="152"/>
      <c r="AV201" s="152"/>
      <c r="AW201" s="152"/>
      <c r="AX201" s="152"/>
      <c r="AY201" s="152"/>
      <c r="AZ201" s="152"/>
      <c r="BA201" s="152"/>
      <c r="BB201" s="152"/>
    </row>
    <row r="202" spans="1:54" ht="12.75">
      <c r="A202" s="152" t="s">
        <v>151</v>
      </c>
      <c r="B202" s="152" t="s">
        <v>152</v>
      </c>
      <c r="C202" s="152" t="s">
        <v>153</v>
      </c>
      <c r="D202" s="152" t="s">
        <v>237</v>
      </c>
      <c r="E202" s="152" t="s">
        <v>120</v>
      </c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152"/>
      <c r="AV202" s="152"/>
      <c r="AW202" s="152"/>
      <c r="AX202" s="152"/>
      <c r="AY202" s="152"/>
      <c r="AZ202" s="152"/>
      <c r="BA202" s="152"/>
      <c r="BB202" s="152"/>
    </row>
    <row r="203" spans="1:54" ht="12.75">
      <c r="A203" s="152" t="s">
        <v>493</v>
      </c>
      <c r="B203" s="152" t="s">
        <v>494</v>
      </c>
      <c r="C203" s="152" t="s">
        <v>158</v>
      </c>
      <c r="D203" s="152" t="s">
        <v>237</v>
      </c>
      <c r="E203" s="152" t="s">
        <v>120</v>
      </c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  <c r="AA203" s="152"/>
      <c r="AB203" s="152"/>
      <c r="AC203" s="152"/>
      <c r="AD203" s="152"/>
      <c r="AE203" s="152"/>
      <c r="AF203" s="152"/>
      <c r="AG203" s="152"/>
      <c r="AH203" s="152"/>
      <c r="AI203" s="152"/>
      <c r="AJ203" s="152"/>
      <c r="AK203" s="152"/>
      <c r="AL203" s="152"/>
      <c r="AM203" s="152"/>
      <c r="AN203" s="152"/>
      <c r="AO203" s="152"/>
      <c r="AP203" s="152"/>
      <c r="AQ203" s="152"/>
      <c r="AR203" s="152"/>
      <c r="AS203" s="152"/>
      <c r="AT203" s="152"/>
      <c r="AU203" s="152"/>
      <c r="AV203" s="152"/>
      <c r="AW203" s="152"/>
      <c r="AX203" s="152"/>
      <c r="AY203" s="152"/>
      <c r="AZ203" s="152"/>
      <c r="BA203" s="152"/>
      <c r="BB203" s="152"/>
    </row>
    <row r="204" spans="1:54" ht="12.75">
      <c r="A204" s="152" t="s">
        <v>154</v>
      </c>
      <c r="B204" s="152" t="s">
        <v>155</v>
      </c>
      <c r="C204" s="152" t="s">
        <v>156</v>
      </c>
      <c r="D204" s="152" t="s">
        <v>237</v>
      </c>
      <c r="E204" s="152" t="s">
        <v>120</v>
      </c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  <c r="AA204" s="152"/>
      <c r="AB204" s="152"/>
      <c r="AC204" s="152"/>
      <c r="AD204" s="152"/>
      <c r="AE204" s="152"/>
      <c r="AF204" s="152"/>
      <c r="AG204" s="152"/>
      <c r="AH204" s="152"/>
      <c r="AI204" s="152"/>
      <c r="AJ204" s="152"/>
      <c r="AK204" s="152"/>
      <c r="AL204" s="152"/>
      <c r="AM204" s="152"/>
      <c r="AN204" s="152"/>
      <c r="AO204" s="152"/>
      <c r="AP204" s="152"/>
      <c r="AQ204" s="152"/>
      <c r="AR204" s="152"/>
      <c r="AS204" s="152"/>
      <c r="AT204" s="152"/>
      <c r="AU204" s="152"/>
      <c r="AV204" s="152"/>
      <c r="AW204" s="152"/>
      <c r="AX204" s="152"/>
      <c r="AY204" s="152"/>
      <c r="AZ204" s="152"/>
      <c r="BA204" s="152"/>
      <c r="BB204" s="152"/>
    </row>
    <row r="205" spans="1:54" ht="12.75">
      <c r="A205" s="152" t="s">
        <v>157</v>
      </c>
      <c r="B205" s="152" t="s">
        <v>152</v>
      </c>
      <c r="C205" s="152" t="s">
        <v>158</v>
      </c>
      <c r="D205" s="152" t="s">
        <v>237</v>
      </c>
      <c r="E205" s="152" t="s">
        <v>120</v>
      </c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  <c r="AA205" s="152"/>
      <c r="AB205" s="152"/>
      <c r="AC205" s="152"/>
      <c r="AD205" s="152"/>
      <c r="AE205" s="152"/>
      <c r="AF205" s="152"/>
      <c r="AG205" s="152"/>
      <c r="AH205" s="152"/>
      <c r="AI205" s="152"/>
      <c r="AJ205" s="152"/>
      <c r="AK205" s="152"/>
      <c r="AL205" s="152"/>
      <c r="AM205" s="152"/>
      <c r="AN205" s="152"/>
      <c r="AO205" s="152"/>
      <c r="AP205" s="152"/>
      <c r="AQ205" s="152"/>
      <c r="AR205" s="152"/>
      <c r="AS205" s="152"/>
      <c r="AT205" s="152"/>
      <c r="AU205" s="152"/>
      <c r="AV205" s="152"/>
      <c r="AW205" s="152"/>
      <c r="AX205" s="152"/>
      <c r="AY205" s="152"/>
      <c r="AZ205" s="152"/>
      <c r="BA205" s="152"/>
      <c r="BB205" s="152"/>
    </row>
    <row r="206" spans="1:54" ht="12.75">
      <c r="A206" s="152" t="s">
        <v>159</v>
      </c>
      <c r="B206" s="152" t="s">
        <v>160</v>
      </c>
      <c r="C206" s="152" t="s">
        <v>161</v>
      </c>
      <c r="D206" s="152" t="s">
        <v>237</v>
      </c>
      <c r="E206" s="152" t="s">
        <v>120</v>
      </c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  <c r="AA206" s="152"/>
      <c r="AB206" s="152"/>
      <c r="AC206" s="152"/>
      <c r="AD206" s="152"/>
      <c r="AE206" s="152"/>
      <c r="AF206" s="152"/>
      <c r="AG206" s="152"/>
      <c r="AH206" s="152"/>
      <c r="AI206" s="152"/>
      <c r="AJ206" s="152"/>
      <c r="AK206" s="152"/>
      <c r="AL206" s="152"/>
      <c r="AM206" s="152"/>
      <c r="AN206" s="152"/>
      <c r="AO206" s="152"/>
      <c r="AP206" s="152"/>
      <c r="AQ206" s="152"/>
      <c r="AR206" s="152"/>
      <c r="AS206" s="152"/>
      <c r="AT206" s="152"/>
      <c r="AU206" s="152"/>
      <c r="AV206" s="152"/>
      <c r="AW206" s="152"/>
      <c r="AX206" s="152"/>
      <c r="AY206" s="152"/>
      <c r="AZ206" s="152"/>
      <c r="BA206" s="152"/>
      <c r="BB206" s="152"/>
    </row>
    <row r="207" spans="1:54" ht="12.75">
      <c r="A207" s="152" t="s">
        <v>680</v>
      </c>
      <c r="B207" s="152" t="s">
        <v>681</v>
      </c>
      <c r="C207" s="152" t="s">
        <v>460</v>
      </c>
      <c r="D207" s="152" t="s">
        <v>237</v>
      </c>
      <c r="E207" s="152" t="s">
        <v>120</v>
      </c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  <c r="AA207" s="152"/>
      <c r="AB207" s="152"/>
      <c r="AC207" s="152"/>
      <c r="AD207" s="152"/>
      <c r="AE207" s="152"/>
      <c r="AF207" s="152"/>
      <c r="AG207" s="152"/>
      <c r="AH207" s="152"/>
      <c r="AI207" s="152"/>
      <c r="AJ207" s="152"/>
      <c r="AK207" s="152"/>
      <c r="AL207" s="152"/>
      <c r="AM207" s="152"/>
      <c r="AN207" s="152"/>
      <c r="AO207" s="152"/>
      <c r="AP207" s="152"/>
      <c r="AQ207" s="152"/>
      <c r="AR207" s="152"/>
      <c r="AS207" s="152"/>
      <c r="AT207" s="152"/>
      <c r="AU207" s="152"/>
      <c r="AV207" s="152"/>
      <c r="AW207" s="152"/>
      <c r="AX207" s="152"/>
      <c r="AY207" s="152"/>
      <c r="AZ207" s="152"/>
      <c r="BA207" s="152"/>
      <c r="BB207" s="152"/>
    </row>
    <row r="208" spans="1:54" ht="12.75">
      <c r="A208" s="152" t="s">
        <v>183</v>
      </c>
      <c r="B208" s="152" t="s">
        <v>184</v>
      </c>
      <c r="C208" s="152" t="s">
        <v>185</v>
      </c>
      <c r="D208" s="152" t="s">
        <v>255</v>
      </c>
      <c r="E208" s="152" t="s">
        <v>120</v>
      </c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 s="152"/>
      <c r="AI208" s="152"/>
      <c r="AJ208" s="152"/>
      <c r="AK208" s="152"/>
      <c r="AL208" s="152"/>
      <c r="AM208" s="152"/>
      <c r="AN208" s="152"/>
      <c r="AO208" s="152"/>
      <c r="AP208" s="152"/>
      <c r="AQ208" s="152"/>
      <c r="AR208" s="152"/>
      <c r="AS208" s="152"/>
      <c r="AT208" s="152"/>
      <c r="AU208" s="152"/>
      <c r="AV208" s="152"/>
      <c r="AW208" s="152"/>
      <c r="AX208" s="152"/>
      <c r="AY208" s="152"/>
      <c r="AZ208" s="152"/>
      <c r="BA208" s="152"/>
      <c r="BB208" s="152"/>
    </row>
    <row r="209" spans="1:54" ht="12.75">
      <c r="A209" s="152" t="s">
        <v>186</v>
      </c>
      <c r="B209" s="152" t="s">
        <v>187</v>
      </c>
      <c r="C209" s="152" t="s">
        <v>188</v>
      </c>
      <c r="D209" s="152" t="s">
        <v>255</v>
      </c>
      <c r="E209" s="152" t="s">
        <v>120</v>
      </c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  <c r="AD209" s="152"/>
      <c r="AE209" s="152"/>
      <c r="AF209" s="152"/>
      <c r="AG209" s="152"/>
      <c r="AH209" s="152"/>
      <c r="AI209" s="152"/>
      <c r="AJ209" s="152"/>
      <c r="AK209" s="152"/>
      <c r="AL209" s="152"/>
      <c r="AM209" s="152"/>
      <c r="AN209" s="152"/>
      <c r="AO209" s="152"/>
      <c r="AP209" s="152"/>
      <c r="AQ209" s="152"/>
      <c r="AR209" s="152"/>
      <c r="AS209" s="152"/>
      <c r="AT209" s="152"/>
      <c r="AU209" s="152"/>
      <c r="AV209" s="152"/>
      <c r="AW209" s="152"/>
      <c r="AX209" s="152"/>
      <c r="AY209" s="152"/>
      <c r="AZ209" s="152"/>
      <c r="BA209" s="152"/>
      <c r="BB209" s="152"/>
    </row>
    <row r="210" spans="1:54" ht="12.75">
      <c r="A210" s="152" t="s">
        <v>539</v>
      </c>
      <c r="B210" s="152" t="s">
        <v>540</v>
      </c>
      <c r="C210" s="152" t="s">
        <v>220</v>
      </c>
      <c r="D210" s="152" t="s">
        <v>255</v>
      </c>
      <c r="E210" s="152" t="s">
        <v>120</v>
      </c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  <c r="Y210" s="152"/>
      <c r="Z210" s="152"/>
      <c r="AA210" s="152"/>
      <c r="AB210" s="152"/>
      <c r="AC210" s="152"/>
      <c r="AD210" s="152"/>
      <c r="AE210" s="152"/>
      <c r="AF210" s="152"/>
      <c r="AG210" s="152"/>
      <c r="AH210" s="152"/>
      <c r="AI210" s="152"/>
      <c r="AJ210" s="152"/>
      <c r="AK210" s="152"/>
      <c r="AL210" s="152"/>
      <c r="AM210" s="152"/>
      <c r="AN210" s="152"/>
      <c r="AO210" s="152"/>
      <c r="AP210" s="152"/>
      <c r="AQ210" s="152"/>
      <c r="AR210" s="152"/>
      <c r="AS210" s="152"/>
      <c r="AT210" s="152"/>
      <c r="AU210" s="152"/>
      <c r="AV210" s="152"/>
      <c r="AW210" s="152"/>
      <c r="AX210" s="152"/>
      <c r="AY210" s="152"/>
      <c r="AZ210" s="152"/>
      <c r="BA210" s="152"/>
      <c r="BB210" s="152"/>
    </row>
    <row r="211" spans="1:54" ht="12.75">
      <c r="A211" s="152" t="s">
        <v>256</v>
      </c>
      <c r="B211" s="152" t="s">
        <v>257</v>
      </c>
      <c r="C211" s="152" t="s">
        <v>220</v>
      </c>
      <c r="D211" s="152" t="s">
        <v>255</v>
      </c>
      <c r="E211" s="152" t="s">
        <v>120</v>
      </c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  <c r="Y211" s="152"/>
      <c r="Z211" s="152"/>
      <c r="AA211" s="152"/>
      <c r="AB211" s="152"/>
      <c r="AC211" s="152"/>
      <c r="AD211" s="152"/>
      <c r="AE211" s="152"/>
      <c r="AF211" s="152"/>
      <c r="AG211" s="152"/>
      <c r="AH211" s="152"/>
      <c r="AI211" s="152"/>
      <c r="AJ211" s="152"/>
      <c r="AK211" s="152"/>
      <c r="AL211" s="152"/>
      <c r="AM211" s="152"/>
      <c r="AN211" s="152"/>
      <c r="AO211" s="152"/>
      <c r="AP211" s="152"/>
      <c r="AQ211" s="152"/>
      <c r="AR211" s="152"/>
      <c r="AS211" s="152"/>
      <c r="AT211" s="152"/>
      <c r="AU211" s="152"/>
      <c r="AV211" s="152"/>
      <c r="AW211" s="152"/>
      <c r="AX211" s="152"/>
      <c r="AY211" s="152"/>
      <c r="AZ211" s="152"/>
      <c r="BA211" s="152"/>
      <c r="BB211" s="152"/>
    </row>
    <row r="212" spans="1:54" ht="12.75">
      <c r="A212" s="152" t="s">
        <v>258</v>
      </c>
      <c r="B212" s="152" t="s">
        <v>259</v>
      </c>
      <c r="C212" s="152" t="s">
        <v>156</v>
      </c>
      <c r="D212" s="152" t="s">
        <v>255</v>
      </c>
      <c r="E212" s="152" t="s">
        <v>120</v>
      </c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  <c r="Y212" s="152"/>
      <c r="Z212" s="152"/>
      <c r="AA212" s="152"/>
      <c r="AB212" s="152"/>
      <c r="AC212" s="152"/>
      <c r="AD212" s="152"/>
      <c r="AE212" s="152"/>
      <c r="AF212" s="152"/>
      <c r="AG212" s="152"/>
      <c r="AH212" s="152"/>
      <c r="AI212" s="152"/>
      <c r="AJ212" s="152"/>
      <c r="AK212" s="152"/>
      <c r="AL212" s="152"/>
      <c r="AM212" s="152"/>
      <c r="AN212" s="152"/>
      <c r="AO212" s="152"/>
      <c r="AP212" s="152"/>
      <c r="AQ212" s="152"/>
      <c r="AR212" s="152"/>
      <c r="AS212" s="152"/>
      <c r="AT212" s="152"/>
      <c r="AU212" s="152"/>
      <c r="AV212" s="152"/>
      <c r="AW212" s="152"/>
      <c r="AX212" s="152"/>
      <c r="AY212" s="152"/>
      <c r="AZ212" s="152"/>
      <c r="BA212" s="152"/>
      <c r="BB212" s="152"/>
    </row>
    <row r="213" spans="1:54" ht="12.75">
      <c r="A213" s="152" t="s">
        <v>469</v>
      </c>
      <c r="B213" s="152" t="s">
        <v>152</v>
      </c>
      <c r="C213" s="152" t="s">
        <v>470</v>
      </c>
      <c r="D213" s="152" t="s">
        <v>255</v>
      </c>
      <c r="E213" s="152" t="s">
        <v>120</v>
      </c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  <c r="AA213" s="152"/>
      <c r="AB213" s="152"/>
      <c r="AC213" s="152"/>
      <c r="AD213" s="152"/>
      <c r="AE213" s="152"/>
      <c r="AF213" s="152"/>
      <c r="AG213" s="152"/>
      <c r="AH213" s="152"/>
      <c r="AI213" s="152"/>
      <c r="AJ213" s="152"/>
      <c r="AK213" s="152"/>
      <c r="AL213" s="152"/>
      <c r="AM213" s="152"/>
      <c r="AN213" s="152"/>
      <c r="AO213" s="152"/>
      <c r="AP213" s="152"/>
      <c r="AQ213" s="152"/>
      <c r="AR213" s="152"/>
      <c r="AS213" s="152"/>
      <c r="AT213" s="152"/>
      <c r="AU213" s="152"/>
      <c r="AV213" s="152"/>
      <c r="AW213" s="152"/>
      <c r="AX213" s="152"/>
      <c r="AY213" s="152"/>
      <c r="AZ213" s="152"/>
      <c r="BA213" s="152"/>
      <c r="BB213" s="152"/>
    </row>
    <row r="214" spans="1:54" ht="12.75">
      <c r="A214" s="152" t="s">
        <v>471</v>
      </c>
      <c r="B214" s="152" t="s">
        <v>398</v>
      </c>
      <c r="C214" s="152" t="s">
        <v>541</v>
      </c>
      <c r="D214" s="152" t="s">
        <v>255</v>
      </c>
      <c r="E214" s="152" t="s">
        <v>120</v>
      </c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  <c r="Y214" s="152"/>
      <c r="Z214" s="152"/>
      <c r="AA214" s="152"/>
      <c r="AB214" s="152"/>
      <c r="AC214" s="152"/>
      <c r="AD214" s="152"/>
      <c r="AE214" s="152"/>
      <c r="AF214" s="152"/>
      <c r="AG214" s="152"/>
      <c r="AH214" s="152"/>
      <c r="AI214" s="152"/>
      <c r="AJ214" s="152"/>
      <c r="AK214" s="152"/>
      <c r="AL214" s="152"/>
      <c r="AM214" s="152"/>
      <c r="AN214" s="152"/>
      <c r="AO214" s="152"/>
      <c r="AP214" s="152"/>
      <c r="AQ214" s="152"/>
      <c r="AR214" s="152"/>
      <c r="AS214" s="152"/>
      <c r="AT214" s="152"/>
      <c r="AU214" s="152"/>
      <c r="AV214" s="152"/>
      <c r="AW214" s="152"/>
      <c r="AX214" s="152"/>
      <c r="AY214" s="152"/>
      <c r="AZ214" s="152"/>
      <c r="BA214" s="152"/>
      <c r="BB214" s="152"/>
    </row>
    <row r="215" spans="1:54" ht="12.75">
      <c r="A215" s="152" t="s">
        <v>682</v>
      </c>
      <c r="B215" s="152" t="s">
        <v>426</v>
      </c>
      <c r="C215" s="152" t="s">
        <v>477</v>
      </c>
      <c r="D215" s="152" t="s">
        <v>255</v>
      </c>
      <c r="E215" s="152" t="s">
        <v>120</v>
      </c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  <c r="Y215" s="152"/>
      <c r="Z215" s="152"/>
      <c r="AA215" s="152"/>
      <c r="AB215" s="152"/>
      <c r="AC215" s="152"/>
      <c r="AD215" s="152"/>
      <c r="AE215" s="152"/>
      <c r="AF215" s="152"/>
      <c r="AG215" s="152"/>
      <c r="AH215" s="152"/>
      <c r="AI215" s="152"/>
      <c r="AJ215" s="152"/>
      <c r="AK215" s="152"/>
      <c r="AL215" s="152"/>
      <c r="AM215" s="152"/>
      <c r="AN215" s="152"/>
      <c r="AO215" s="152"/>
      <c r="AP215" s="152"/>
      <c r="AQ215" s="152"/>
      <c r="AR215" s="152"/>
      <c r="AS215" s="152"/>
      <c r="AT215" s="152"/>
      <c r="AU215" s="152"/>
      <c r="AV215" s="152"/>
      <c r="AW215" s="152"/>
      <c r="AX215" s="152"/>
      <c r="AY215" s="152"/>
      <c r="AZ215" s="152"/>
      <c r="BA215" s="152"/>
      <c r="BB215" s="152"/>
    </row>
    <row r="216" spans="1:54" ht="12.75">
      <c r="A216" s="152" t="s">
        <v>269</v>
      </c>
      <c r="B216" s="152" t="s">
        <v>270</v>
      </c>
      <c r="C216" s="152" t="s">
        <v>158</v>
      </c>
      <c r="D216" s="152" t="s">
        <v>255</v>
      </c>
      <c r="E216" s="152" t="s">
        <v>120</v>
      </c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  <c r="Y216" s="152"/>
      <c r="Z216" s="152"/>
      <c r="AA216" s="152"/>
      <c r="AB216" s="152"/>
      <c r="AC216" s="152"/>
      <c r="AD216" s="152"/>
      <c r="AE216" s="152"/>
      <c r="AF216" s="152"/>
      <c r="AG216" s="152"/>
      <c r="AH216" s="152"/>
      <c r="AI216" s="152"/>
      <c r="AJ216" s="152"/>
      <c r="AK216" s="152"/>
      <c r="AL216" s="152"/>
      <c r="AM216" s="152"/>
      <c r="AN216" s="152"/>
      <c r="AO216" s="152"/>
      <c r="AP216" s="152"/>
      <c r="AQ216" s="152"/>
      <c r="AR216" s="152"/>
      <c r="AS216" s="152"/>
      <c r="AT216" s="152"/>
      <c r="AU216" s="152"/>
      <c r="AV216" s="152"/>
      <c r="AW216" s="152"/>
      <c r="AX216" s="152"/>
      <c r="AY216" s="152"/>
      <c r="AZ216" s="152"/>
      <c r="BA216" s="152"/>
      <c r="BB216" s="152"/>
    </row>
    <row r="217" spans="1:54" ht="12.75">
      <c r="A217" s="152" t="s">
        <v>472</v>
      </c>
      <c r="B217" s="152" t="s">
        <v>473</v>
      </c>
      <c r="C217" s="152" t="s">
        <v>156</v>
      </c>
      <c r="D217" s="152" t="s">
        <v>255</v>
      </c>
      <c r="E217" s="152" t="s">
        <v>120</v>
      </c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  <c r="Y217" s="152"/>
      <c r="Z217" s="152"/>
      <c r="AA217" s="152"/>
      <c r="AB217" s="152"/>
      <c r="AC217" s="152"/>
      <c r="AD217" s="152"/>
      <c r="AE217" s="152"/>
      <c r="AF217" s="152"/>
      <c r="AG217" s="152"/>
      <c r="AH217" s="152"/>
      <c r="AI217" s="152"/>
      <c r="AJ217" s="152"/>
      <c r="AK217" s="152"/>
      <c r="AL217" s="152"/>
      <c r="AM217" s="152"/>
      <c r="AN217" s="152"/>
      <c r="AO217" s="152"/>
      <c r="AP217" s="152"/>
      <c r="AQ217" s="152"/>
      <c r="AR217" s="152"/>
      <c r="AS217" s="152"/>
      <c r="AT217" s="152"/>
      <c r="AU217" s="152"/>
      <c r="AV217" s="152"/>
      <c r="AW217" s="152"/>
      <c r="AX217" s="152"/>
      <c r="AY217" s="152"/>
      <c r="AZ217" s="152"/>
      <c r="BA217" s="152"/>
      <c r="BB217" s="152"/>
    </row>
    <row r="218" spans="1:54" ht="12.75">
      <c r="A218" s="152" t="s">
        <v>277</v>
      </c>
      <c r="B218" s="152" t="s">
        <v>278</v>
      </c>
      <c r="C218" s="152" t="s">
        <v>144</v>
      </c>
      <c r="D218" s="152" t="s">
        <v>255</v>
      </c>
      <c r="E218" s="152" t="s">
        <v>120</v>
      </c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  <c r="AA218" s="152"/>
      <c r="AB218" s="152"/>
      <c r="AC218" s="152"/>
      <c r="AD218" s="152"/>
      <c r="AE218" s="152"/>
      <c r="AF218" s="152"/>
      <c r="AG218" s="152"/>
      <c r="AH218" s="152"/>
      <c r="AI218" s="152"/>
      <c r="AJ218" s="152"/>
      <c r="AK218" s="152"/>
      <c r="AL218" s="152"/>
      <c r="AM218" s="152"/>
      <c r="AN218" s="152"/>
      <c r="AO218" s="152"/>
      <c r="AP218" s="152"/>
      <c r="AQ218" s="152"/>
      <c r="AR218" s="152"/>
      <c r="AS218" s="152"/>
      <c r="AT218" s="152"/>
      <c r="AU218" s="152"/>
      <c r="AV218" s="152"/>
      <c r="AW218" s="152"/>
      <c r="AX218" s="152"/>
      <c r="AY218" s="152"/>
      <c r="AZ218" s="152"/>
      <c r="BA218" s="152"/>
      <c r="BB218" s="152"/>
    </row>
    <row r="219" spans="1:54" ht="12.75">
      <c r="A219" s="152" t="s">
        <v>279</v>
      </c>
      <c r="B219" s="152" t="s">
        <v>280</v>
      </c>
      <c r="C219" s="152" t="s">
        <v>156</v>
      </c>
      <c r="D219" s="152" t="s">
        <v>255</v>
      </c>
      <c r="E219" s="152" t="s">
        <v>120</v>
      </c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  <c r="Y219" s="152"/>
      <c r="Z219" s="152"/>
      <c r="AA219" s="152"/>
      <c r="AB219" s="152"/>
      <c r="AC219" s="152"/>
      <c r="AD219" s="152"/>
      <c r="AE219" s="152"/>
      <c r="AF219" s="152"/>
      <c r="AG219" s="152"/>
      <c r="AH219" s="152"/>
      <c r="AI219" s="152"/>
      <c r="AJ219" s="152"/>
      <c r="AK219" s="152"/>
      <c r="AL219" s="152"/>
      <c r="AM219" s="152"/>
      <c r="AN219" s="152"/>
      <c r="AO219" s="152"/>
      <c r="AP219" s="152"/>
      <c r="AQ219" s="152"/>
      <c r="AR219" s="152"/>
      <c r="AS219" s="152"/>
      <c r="AT219" s="152"/>
      <c r="AU219" s="152"/>
      <c r="AV219" s="152"/>
      <c r="AW219" s="152"/>
      <c r="AX219" s="152"/>
      <c r="AY219" s="152"/>
      <c r="AZ219" s="152"/>
      <c r="BA219" s="152"/>
      <c r="BB219" s="152"/>
    </row>
    <row r="220" spans="1:54" ht="12.75">
      <c r="A220" s="152" t="s">
        <v>474</v>
      </c>
      <c r="B220" s="152" t="s">
        <v>475</v>
      </c>
      <c r="C220" s="152" t="s">
        <v>332</v>
      </c>
      <c r="D220" s="152" t="s">
        <v>255</v>
      </c>
      <c r="E220" s="152" t="s">
        <v>120</v>
      </c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  <c r="Y220" s="152"/>
      <c r="Z220" s="152"/>
      <c r="AA220" s="152"/>
      <c r="AB220" s="152"/>
      <c r="AC220" s="152"/>
      <c r="AD220" s="152"/>
      <c r="AE220" s="152"/>
      <c r="AF220" s="152"/>
      <c r="AG220" s="152"/>
      <c r="AH220" s="152"/>
      <c r="AI220" s="152"/>
      <c r="AJ220" s="152"/>
      <c r="AK220" s="152"/>
      <c r="AL220" s="152"/>
      <c r="AM220" s="152"/>
      <c r="AN220" s="152"/>
      <c r="AO220" s="152"/>
      <c r="AP220" s="152"/>
      <c r="AQ220" s="152"/>
      <c r="AR220" s="152"/>
      <c r="AS220" s="152"/>
      <c r="AT220" s="152"/>
      <c r="AU220" s="152"/>
      <c r="AV220" s="152"/>
      <c r="AW220" s="152"/>
      <c r="AX220" s="152"/>
      <c r="AY220" s="152"/>
      <c r="AZ220" s="152"/>
      <c r="BA220" s="152"/>
      <c r="BB220" s="152"/>
    </row>
    <row r="221" spans="1:54" ht="12.75">
      <c r="A221" s="152" t="s">
        <v>287</v>
      </c>
      <c r="B221" s="152" t="s">
        <v>288</v>
      </c>
      <c r="C221" s="152" t="s">
        <v>158</v>
      </c>
      <c r="D221" s="152" t="s">
        <v>255</v>
      </c>
      <c r="E221" s="152" t="s">
        <v>120</v>
      </c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  <c r="Y221" s="152"/>
      <c r="Z221" s="152"/>
      <c r="AA221" s="152"/>
      <c r="AB221" s="152"/>
      <c r="AC221" s="152"/>
      <c r="AD221" s="152"/>
      <c r="AE221" s="152"/>
      <c r="AF221" s="152"/>
      <c r="AG221" s="152"/>
      <c r="AH221" s="152"/>
      <c r="AI221" s="152"/>
      <c r="AJ221" s="152"/>
      <c r="AK221" s="152"/>
      <c r="AL221" s="152"/>
      <c r="AM221" s="152"/>
      <c r="AN221" s="152"/>
      <c r="AO221" s="152"/>
      <c r="AP221" s="152"/>
      <c r="AQ221" s="152"/>
      <c r="AR221" s="152"/>
      <c r="AS221" s="152"/>
      <c r="AT221" s="152"/>
      <c r="AU221" s="152"/>
      <c r="AV221" s="152"/>
      <c r="AW221" s="152"/>
      <c r="AX221" s="152"/>
      <c r="AY221" s="152"/>
      <c r="AZ221" s="152"/>
      <c r="BA221" s="152"/>
      <c r="BB221" s="152"/>
    </row>
    <row r="222" spans="1:54" ht="12.75">
      <c r="A222" s="152" t="s">
        <v>208</v>
      </c>
      <c r="B222" s="152" t="s">
        <v>209</v>
      </c>
      <c r="C222" s="152" t="s">
        <v>156</v>
      </c>
      <c r="D222" s="152" t="s">
        <v>255</v>
      </c>
      <c r="E222" s="152" t="s">
        <v>120</v>
      </c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152"/>
      <c r="AA222" s="152"/>
      <c r="AB222" s="152"/>
      <c r="AC222" s="152"/>
      <c r="AD222" s="152"/>
      <c r="AE222" s="152"/>
      <c r="AF222" s="152"/>
      <c r="AG222" s="152"/>
      <c r="AH222" s="152"/>
      <c r="AI222" s="152"/>
      <c r="AJ222" s="152"/>
      <c r="AK222" s="152"/>
      <c r="AL222" s="152"/>
      <c r="AM222" s="152"/>
      <c r="AN222" s="152"/>
      <c r="AO222" s="152"/>
      <c r="AP222" s="152"/>
      <c r="AQ222" s="152"/>
      <c r="AR222" s="152"/>
      <c r="AS222" s="152"/>
      <c r="AT222" s="152"/>
      <c r="AU222" s="152"/>
      <c r="AV222" s="152"/>
      <c r="AW222" s="152"/>
      <c r="AX222" s="152"/>
      <c r="AY222" s="152"/>
      <c r="AZ222" s="152"/>
      <c r="BA222" s="152"/>
      <c r="BB222" s="152"/>
    </row>
    <row r="223" spans="1:54" ht="12.75">
      <c r="A223" s="152" t="s">
        <v>210</v>
      </c>
      <c r="B223" s="152" t="s">
        <v>211</v>
      </c>
      <c r="C223" s="152" t="s">
        <v>145</v>
      </c>
      <c r="D223" s="152" t="s">
        <v>255</v>
      </c>
      <c r="E223" s="152" t="s">
        <v>120</v>
      </c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  <c r="Y223" s="152"/>
      <c r="Z223" s="152"/>
      <c r="AA223" s="152"/>
      <c r="AB223" s="152"/>
      <c r="AC223" s="152"/>
      <c r="AD223" s="152"/>
      <c r="AE223" s="152"/>
      <c r="AF223" s="152"/>
      <c r="AG223" s="152"/>
      <c r="AH223" s="152"/>
      <c r="AI223" s="152"/>
      <c r="AJ223" s="152"/>
      <c r="AK223" s="152"/>
      <c r="AL223" s="152"/>
      <c r="AM223" s="152"/>
      <c r="AN223" s="152"/>
      <c r="AO223" s="152"/>
      <c r="AP223" s="152"/>
      <c r="AQ223" s="152"/>
      <c r="AR223" s="152"/>
      <c r="AS223" s="152"/>
      <c r="AT223" s="152"/>
      <c r="AU223" s="152"/>
      <c r="AV223" s="152"/>
      <c r="AW223" s="152"/>
      <c r="AX223" s="152"/>
      <c r="AY223" s="152"/>
      <c r="AZ223" s="152"/>
      <c r="BA223" s="152"/>
      <c r="BB223" s="152"/>
    </row>
    <row r="224" spans="1:54" ht="12.75">
      <c r="A224" s="152" t="s">
        <v>218</v>
      </c>
      <c r="B224" s="152" t="s">
        <v>219</v>
      </c>
      <c r="C224" s="152" t="s">
        <v>220</v>
      </c>
      <c r="D224" s="152" t="s">
        <v>255</v>
      </c>
      <c r="E224" s="152" t="s">
        <v>120</v>
      </c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  <c r="Y224" s="152"/>
      <c r="Z224" s="152"/>
      <c r="AA224" s="152"/>
      <c r="AB224" s="152"/>
      <c r="AC224" s="152"/>
      <c r="AD224" s="152"/>
      <c r="AE224" s="152"/>
      <c r="AF224" s="152"/>
      <c r="AG224" s="152"/>
      <c r="AH224" s="152"/>
      <c r="AI224" s="152"/>
      <c r="AJ224" s="152"/>
      <c r="AK224" s="152"/>
      <c r="AL224" s="152"/>
      <c r="AM224" s="152"/>
      <c r="AN224" s="152"/>
      <c r="AO224" s="152"/>
      <c r="AP224" s="152"/>
      <c r="AQ224" s="152"/>
      <c r="AR224" s="152"/>
      <c r="AS224" s="152"/>
      <c r="AT224" s="152"/>
      <c r="AU224" s="152"/>
      <c r="AV224" s="152"/>
      <c r="AW224" s="152"/>
      <c r="AX224" s="152"/>
      <c r="AY224" s="152"/>
      <c r="AZ224" s="152"/>
      <c r="BA224" s="152"/>
      <c r="BB224" s="152"/>
    </row>
    <row r="225" spans="1:54" ht="12.75">
      <c r="A225" s="152" t="s">
        <v>330</v>
      </c>
      <c r="B225" s="152" t="s">
        <v>331</v>
      </c>
      <c r="C225" s="152" t="s">
        <v>332</v>
      </c>
      <c r="D225" s="152" t="s">
        <v>255</v>
      </c>
      <c r="E225" s="152" t="s">
        <v>120</v>
      </c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  <c r="Y225" s="152"/>
      <c r="Z225" s="152"/>
      <c r="AA225" s="152"/>
      <c r="AB225" s="152"/>
      <c r="AC225" s="152"/>
      <c r="AD225" s="152"/>
      <c r="AE225" s="152"/>
      <c r="AF225" s="152"/>
      <c r="AG225" s="152"/>
      <c r="AH225" s="152"/>
      <c r="AI225" s="152"/>
      <c r="AJ225" s="152"/>
      <c r="AK225" s="152"/>
      <c r="AL225" s="152"/>
      <c r="AM225" s="152"/>
      <c r="AN225" s="152"/>
      <c r="AO225" s="152"/>
      <c r="AP225" s="152"/>
      <c r="AQ225" s="152"/>
      <c r="AR225" s="152"/>
      <c r="AS225" s="152"/>
      <c r="AT225" s="152"/>
      <c r="AU225" s="152"/>
      <c r="AV225" s="152"/>
      <c r="AW225" s="152"/>
      <c r="AX225" s="152"/>
      <c r="AY225" s="152"/>
      <c r="AZ225" s="152"/>
      <c r="BA225" s="152"/>
      <c r="BB225" s="152"/>
    </row>
    <row r="226" spans="1:54" ht="12.75">
      <c r="A226" s="152" t="s">
        <v>675</v>
      </c>
      <c r="B226" s="152" t="s">
        <v>216</v>
      </c>
      <c r="C226" s="152" t="s">
        <v>579</v>
      </c>
      <c r="D226" s="152" t="s">
        <v>255</v>
      </c>
      <c r="E226" s="152" t="s">
        <v>120</v>
      </c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  <c r="Y226" s="152"/>
      <c r="Z226" s="152"/>
      <c r="AA226" s="152"/>
      <c r="AB226" s="152"/>
      <c r="AC226" s="152"/>
      <c r="AD226" s="152"/>
      <c r="AE226" s="152"/>
      <c r="AF226" s="152"/>
      <c r="AG226" s="152"/>
      <c r="AH226" s="152"/>
      <c r="AI226" s="152"/>
      <c r="AJ226" s="152"/>
      <c r="AK226" s="152"/>
      <c r="AL226" s="152"/>
      <c r="AM226" s="152"/>
      <c r="AN226" s="152"/>
      <c r="AO226" s="152"/>
      <c r="AP226" s="152"/>
      <c r="AQ226" s="152"/>
      <c r="AR226" s="152"/>
      <c r="AS226" s="152"/>
      <c r="AT226" s="152"/>
      <c r="AU226" s="152"/>
      <c r="AV226" s="152"/>
      <c r="AW226" s="152"/>
      <c r="AX226" s="152"/>
      <c r="AY226" s="152"/>
      <c r="AZ226" s="152"/>
      <c r="BA226" s="152"/>
      <c r="BB226" s="152"/>
    </row>
    <row r="227" spans="1:54" ht="12.75">
      <c r="A227" s="152" t="s">
        <v>476</v>
      </c>
      <c r="B227" s="152" t="s">
        <v>278</v>
      </c>
      <c r="C227" s="152" t="s">
        <v>477</v>
      </c>
      <c r="D227" s="152" t="s">
        <v>255</v>
      </c>
      <c r="E227" s="152" t="s">
        <v>120</v>
      </c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  <c r="Y227" s="152"/>
      <c r="Z227" s="152"/>
      <c r="AA227" s="152"/>
      <c r="AB227" s="152"/>
      <c r="AC227" s="152"/>
      <c r="AD227" s="152"/>
      <c r="AE227" s="152"/>
      <c r="AF227" s="152"/>
      <c r="AG227" s="152"/>
      <c r="AH227" s="152"/>
      <c r="AI227" s="152"/>
      <c r="AJ227" s="152"/>
      <c r="AK227" s="152"/>
      <c r="AL227" s="152"/>
      <c r="AM227" s="152"/>
      <c r="AN227" s="152"/>
      <c r="AO227" s="152"/>
      <c r="AP227" s="152"/>
      <c r="AQ227" s="152"/>
      <c r="AR227" s="152"/>
      <c r="AS227" s="152"/>
      <c r="AT227" s="152"/>
      <c r="AU227" s="152"/>
      <c r="AV227" s="152"/>
      <c r="AW227" s="152"/>
      <c r="AX227" s="152"/>
      <c r="AY227" s="152"/>
      <c r="AZ227" s="152"/>
      <c r="BA227" s="152"/>
      <c r="BB227" s="152"/>
    </row>
    <row r="228" spans="1:54" ht="12.75">
      <c r="A228" s="152" t="s">
        <v>375</v>
      </c>
      <c r="B228" s="152" t="s">
        <v>376</v>
      </c>
      <c r="C228" s="152" t="s">
        <v>377</v>
      </c>
      <c r="D228" s="152" t="s">
        <v>373</v>
      </c>
      <c r="E228" s="152" t="s">
        <v>120</v>
      </c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  <c r="Y228" s="152"/>
      <c r="Z228" s="152"/>
      <c r="AA228" s="152"/>
      <c r="AB228" s="152"/>
      <c r="AC228" s="152"/>
      <c r="AD228" s="152"/>
      <c r="AE228" s="152"/>
      <c r="AF228" s="152"/>
      <c r="AG228" s="152"/>
      <c r="AH228" s="152"/>
      <c r="AI228" s="152"/>
      <c r="AJ228" s="152"/>
      <c r="AK228" s="152"/>
      <c r="AL228" s="152"/>
      <c r="AM228" s="152"/>
      <c r="AN228" s="152"/>
      <c r="AO228" s="152"/>
      <c r="AP228" s="152"/>
      <c r="AQ228" s="152"/>
      <c r="AR228" s="152"/>
      <c r="AS228" s="152"/>
      <c r="AT228" s="152"/>
      <c r="AU228" s="152"/>
      <c r="AV228" s="152"/>
      <c r="AW228" s="152"/>
      <c r="AX228" s="152"/>
      <c r="AY228" s="152"/>
      <c r="AZ228" s="152"/>
      <c r="BA228" s="152"/>
      <c r="BB228" s="152"/>
    </row>
    <row r="229" spans="1:54" ht="12.75">
      <c r="A229" s="152" t="s">
        <v>478</v>
      </c>
      <c r="B229" s="152" t="s">
        <v>479</v>
      </c>
      <c r="C229" s="152" t="s">
        <v>448</v>
      </c>
      <c r="D229" s="152" t="s">
        <v>382</v>
      </c>
      <c r="E229" s="152" t="s">
        <v>120</v>
      </c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52"/>
      <c r="Z229" s="152"/>
      <c r="AA229" s="152"/>
      <c r="AB229" s="152"/>
      <c r="AC229" s="152"/>
      <c r="AD229" s="152"/>
      <c r="AE229" s="152"/>
      <c r="AF229" s="152"/>
      <c r="AG229" s="152"/>
      <c r="AH229" s="152"/>
      <c r="AI229" s="152"/>
      <c r="AJ229" s="152"/>
      <c r="AK229" s="152"/>
      <c r="AL229" s="152"/>
      <c r="AM229" s="152"/>
      <c r="AN229" s="152"/>
      <c r="AO229" s="152"/>
      <c r="AP229" s="152"/>
      <c r="AQ229" s="152"/>
      <c r="AR229" s="152"/>
      <c r="AS229" s="152"/>
      <c r="AT229" s="152"/>
      <c r="AU229" s="152"/>
      <c r="AV229" s="152"/>
      <c r="AW229" s="152"/>
      <c r="AX229" s="152"/>
      <c r="AY229" s="152"/>
      <c r="AZ229" s="152"/>
      <c r="BA229" s="152"/>
      <c r="BB229" s="152"/>
    </row>
    <row r="230" spans="1:54" ht="12.75">
      <c r="A230" s="152" t="s">
        <v>480</v>
      </c>
      <c r="B230" s="152" t="s">
        <v>481</v>
      </c>
      <c r="C230" s="152" t="s">
        <v>460</v>
      </c>
      <c r="D230" s="152" t="s">
        <v>382</v>
      </c>
      <c r="E230" s="152" t="s">
        <v>120</v>
      </c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  <c r="Y230" s="152"/>
      <c r="Z230" s="152"/>
      <c r="AA230" s="152"/>
      <c r="AB230" s="152"/>
      <c r="AC230" s="152"/>
      <c r="AD230" s="152"/>
      <c r="AE230" s="152"/>
      <c r="AF230" s="152"/>
      <c r="AG230" s="152"/>
      <c r="AH230" s="152"/>
      <c r="AI230" s="152"/>
      <c r="AJ230" s="152"/>
      <c r="AK230" s="152"/>
      <c r="AL230" s="152"/>
      <c r="AM230" s="152"/>
      <c r="AN230" s="152"/>
      <c r="AO230" s="152"/>
      <c r="AP230" s="152"/>
      <c r="AQ230" s="152"/>
      <c r="AR230" s="152"/>
      <c r="AS230" s="152"/>
      <c r="AT230" s="152"/>
      <c r="AU230" s="152"/>
      <c r="AV230" s="152"/>
      <c r="AW230" s="152"/>
      <c r="AX230" s="152"/>
      <c r="AY230" s="152"/>
      <c r="AZ230" s="152"/>
      <c r="BA230" s="152"/>
      <c r="BB230" s="152"/>
    </row>
    <row r="231" spans="1:54" ht="12.75">
      <c r="A231" s="152" t="s">
        <v>427</v>
      </c>
      <c r="B231" s="152" t="s">
        <v>428</v>
      </c>
      <c r="C231" s="152" t="s">
        <v>429</v>
      </c>
      <c r="D231" s="152" t="s">
        <v>382</v>
      </c>
      <c r="E231" s="152" t="s">
        <v>120</v>
      </c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  <c r="Y231" s="152"/>
      <c r="Z231" s="152"/>
      <c r="AA231" s="152"/>
      <c r="AB231" s="152"/>
      <c r="AC231" s="152"/>
      <c r="AD231" s="152"/>
      <c r="AE231" s="152"/>
      <c r="AF231" s="152"/>
      <c r="AG231" s="152"/>
      <c r="AH231" s="152"/>
      <c r="AI231" s="152"/>
      <c r="AJ231" s="152"/>
      <c r="AK231" s="152"/>
      <c r="AL231" s="152"/>
      <c r="AM231" s="152"/>
      <c r="AN231" s="152"/>
      <c r="AO231" s="152"/>
      <c r="AP231" s="152"/>
      <c r="AQ231" s="152"/>
      <c r="AR231" s="152"/>
      <c r="AS231" s="152"/>
      <c r="AT231" s="152"/>
      <c r="AU231" s="152"/>
      <c r="AV231" s="152"/>
      <c r="AW231" s="152"/>
      <c r="AX231" s="152"/>
      <c r="AY231" s="152"/>
      <c r="AZ231" s="152"/>
      <c r="BA231" s="152"/>
      <c r="BB231" s="152"/>
    </row>
    <row r="232" spans="1:54" ht="12.75">
      <c r="A232" s="152" t="s">
        <v>430</v>
      </c>
      <c r="B232" s="152" t="s">
        <v>431</v>
      </c>
      <c r="C232" s="152" t="s">
        <v>429</v>
      </c>
      <c r="D232" s="152" t="s">
        <v>382</v>
      </c>
      <c r="E232" s="152" t="s">
        <v>120</v>
      </c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  <c r="Y232" s="152"/>
      <c r="Z232" s="152"/>
      <c r="AA232" s="152"/>
      <c r="AB232" s="152"/>
      <c r="AC232" s="152"/>
      <c r="AD232" s="152"/>
      <c r="AE232" s="152"/>
      <c r="AF232" s="152"/>
      <c r="AG232" s="152"/>
      <c r="AH232" s="152"/>
      <c r="AI232" s="152"/>
      <c r="AJ232" s="152"/>
      <c r="AK232" s="152"/>
      <c r="AL232" s="152"/>
      <c r="AM232" s="152"/>
      <c r="AN232" s="152"/>
      <c r="AO232" s="152"/>
      <c r="AP232" s="152"/>
      <c r="AQ232" s="152"/>
      <c r="AR232" s="152"/>
      <c r="AS232" s="152"/>
      <c r="AT232" s="152"/>
      <c r="AU232" s="152"/>
      <c r="AV232" s="152"/>
      <c r="AW232" s="152"/>
      <c r="AX232" s="152"/>
      <c r="AY232" s="152"/>
      <c r="AZ232" s="152"/>
      <c r="BA232" s="152"/>
      <c r="BB232" s="152"/>
    </row>
    <row r="233" spans="1:54" ht="12.75">
      <c r="A233" s="152" t="s">
        <v>432</v>
      </c>
      <c r="B233" s="152" t="s">
        <v>433</v>
      </c>
      <c r="C233" s="152" t="s">
        <v>429</v>
      </c>
      <c r="D233" s="152" t="s">
        <v>382</v>
      </c>
      <c r="E233" s="152" t="s">
        <v>120</v>
      </c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  <c r="Y233" s="152"/>
      <c r="Z233" s="152"/>
      <c r="AA233" s="152"/>
      <c r="AB233" s="152"/>
      <c r="AC233" s="152"/>
      <c r="AD233" s="152"/>
      <c r="AE233" s="152"/>
      <c r="AF233" s="152"/>
      <c r="AG233" s="152"/>
      <c r="AH233" s="152"/>
      <c r="AI233" s="152"/>
      <c r="AJ233" s="152"/>
      <c r="AK233" s="152"/>
      <c r="AL233" s="152"/>
      <c r="AM233" s="152"/>
      <c r="AN233" s="152"/>
      <c r="AO233" s="152"/>
      <c r="AP233" s="152"/>
      <c r="AQ233" s="152"/>
      <c r="AR233" s="152"/>
      <c r="AS233" s="152"/>
      <c r="AT233" s="152"/>
      <c r="AU233" s="152"/>
      <c r="AV233" s="152"/>
      <c r="AW233" s="152"/>
      <c r="AX233" s="152"/>
      <c r="AY233" s="152"/>
      <c r="AZ233" s="152"/>
      <c r="BA233" s="152"/>
      <c r="BB233" s="152"/>
    </row>
    <row r="234" spans="1:54" ht="12.75">
      <c r="A234" s="152" t="s">
        <v>434</v>
      </c>
      <c r="B234" s="152" t="s">
        <v>435</v>
      </c>
      <c r="C234" s="152" t="s">
        <v>436</v>
      </c>
      <c r="D234" s="152" t="s">
        <v>382</v>
      </c>
      <c r="E234" s="152" t="s">
        <v>120</v>
      </c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  <c r="Y234" s="152"/>
      <c r="Z234" s="152"/>
      <c r="AA234" s="152"/>
      <c r="AB234" s="152"/>
      <c r="AC234" s="152"/>
      <c r="AD234" s="152"/>
      <c r="AE234" s="152"/>
      <c r="AF234" s="152"/>
      <c r="AG234" s="152"/>
      <c r="AH234" s="152"/>
      <c r="AI234" s="152"/>
      <c r="AJ234" s="152"/>
      <c r="AK234" s="152"/>
      <c r="AL234" s="152"/>
      <c r="AM234" s="152"/>
      <c r="AN234" s="152"/>
      <c r="AO234" s="152"/>
      <c r="AP234" s="152"/>
      <c r="AQ234" s="152"/>
      <c r="AR234" s="152"/>
      <c r="AS234" s="152"/>
      <c r="AT234" s="152"/>
      <c r="AU234" s="152"/>
      <c r="AV234" s="152"/>
      <c r="AW234" s="152"/>
      <c r="AX234" s="152"/>
      <c r="AY234" s="152"/>
      <c r="AZ234" s="152"/>
      <c r="BA234" s="152"/>
      <c r="BB234" s="152"/>
    </row>
    <row r="235" spans="1:54" ht="12.75">
      <c r="A235" s="152" t="s">
        <v>482</v>
      </c>
      <c r="B235" s="152" t="s">
        <v>483</v>
      </c>
      <c r="C235" s="152" t="s">
        <v>448</v>
      </c>
      <c r="D235" s="152" t="s">
        <v>382</v>
      </c>
      <c r="E235" s="152" t="s">
        <v>120</v>
      </c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  <c r="Y235" s="152"/>
      <c r="Z235" s="152"/>
      <c r="AA235" s="152"/>
      <c r="AB235" s="152"/>
      <c r="AC235" s="152"/>
      <c r="AD235" s="152"/>
      <c r="AE235" s="152"/>
      <c r="AF235" s="152"/>
      <c r="AG235" s="152"/>
      <c r="AH235" s="152"/>
      <c r="AI235" s="152"/>
      <c r="AJ235" s="152"/>
      <c r="AK235" s="152"/>
      <c r="AL235" s="152"/>
      <c r="AM235" s="152"/>
      <c r="AN235" s="152"/>
      <c r="AO235" s="152"/>
      <c r="AP235" s="152"/>
      <c r="AQ235" s="152"/>
      <c r="AR235" s="152"/>
      <c r="AS235" s="152"/>
      <c r="AT235" s="152"/>
      <c r="AU235" s="152"/>
      <c r="AV235" s="152"/>
      <c r="AW235" s="152"/>
      <c r="AX235" s="152"/>
      <c r="AY235" s="152"/>
      <c r="AZ235" s="152"/>
      <c r="BA235" s="152"/>
      <c r="BB235" s="152"/>
    </row>
    <row r="236" spans="1:54" ht="12.75">
      <c r="A236" s="152" t="s">
        <v>484</v>
      </c>
      <c r="B236" s="152" t="s">
        <v>485</v>
      </c>
      <c r="C236" s="152" t="s">
        <v>436</v>
      </c>
      <c r="D236" s="152" t="s">
        <v>382</v>
      </c>
      <c r="E236" s="152" t="s">
        <v>120</v>
      </c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  <c r="Y236" s="152"/>
      <c r="Z236" s="152"/>
      <c r="AA236" s="152"/>
      <c r="AB236" s="152"/>
      <c r="AC236" s="152"/>
      <c r="AD236" s="152"/>
      <c r="AE236" s="152"/>
      <c r="AF236" s="152"/>
      <c r="AG236" s="152"/>
      <c r="AH236" s="152"/>
      <c r="AI236" s="152"/>
      <c r="AJ236" s="152"/>
      <c r="AK236" s="152"/>
      <c r="AL236" s="152"/>
      <c r="AM236" s="152"/>
      <c r="AN236" s="152"/>
      <c r="AO236" s="152"/>
      <c r="AP236" s="152"/>
      <c r="AQ236" s="152"/>
      <c r="AR236" s="152"/>
      <c r="AS236" s="152"/>
      <c r="AT236" s="152"/>
      <c r="AU236" s="152"/>
      <c r="AV236" s="152"/>
      <c r="AW236" s="152"/>
      <c r="AX236" s="152"/>
      <c r="AY236" s="152"/>
      <c r="AZ236" s="152"/>
      <c r="BA236" s="152"/>
      <c r="BB236" s="152"/>
    </row>
    <row r="237" spans="1:54" ht="12.75">
      <c r="A237" s="152" t="s">
        <v>437</v>
      </c>
      <c r="B237" s="152" t="s">
        <v>438</v>
      </c>
      <c r="C237" s="152" t="s">
        <v>436</v>
      </c>
      <c r="D237" s="152" t="s">
        <v>382</v>
      </c>
      <c r="E237" s="152" t="s">
        <v>120</v>
      </c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  <c r="Y237" s="152"/>
      <c r="Z237" s="152"/>
      <c r="AA237" s="152"/>
      <c r="AB237" s="152"/>
      <c r="AC237" s="152"/>
      <c r="AD237" s="152"/>
      <c r="AE237" s="152"/>
      <c r="AF237" s="152"/>
      <c r="AG237" s="152"/>
      <c r="AH237" s="152"/>
      <c r="AI237" s="152"/>
      <c r="AJ237" s="152"/>
      <c r="AK237" s="152"/>
      <c r="AL237" s="152"/>
      <c r="AM237" s="152"/>
      <c r="AN237" s="152"/>
      <c r="AO237" s="152"/>
      <c r="AP237" s="152"/>
      <c r="AQ237" s="152"/>
      <c r="AR237" s="152"/>
      <c r="AS237" s="152"/>
      <c r="AT237" s="152"/>
      <c r="AU237" s="152"/>
      <c r="AV237" s="152"/>
      <c r="AW237" s="152"/>
      <c r="AX237" s="152"/>
      <c r="AY237" s="152"/>
      <c r="AZ237" s="152"/>
      <c r="BA237" s="152"/>
      <c r="BB237" s="152"/>
    </row>
    <row r="238" spans="1:54" ht="12.75">
      <c r="A238" s="152" t="s">
        <v>486</v>
      </c>
      <c r="B238" s="152" t="s">
        <v>487</v>
      </c>
      <c r="C238" s="152" t="s">
        <v>436</v>
      </c>
      <c r="D238" s="152" t="s">
        <v>382</v>
      </c>
      <c r="E238" s="152" t="s">
        <v>120</v>
      </c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  <c r="Y238" s="152"/>
      <c r="Z238" s="152"/>
      <c r="AA238" s="152"/>
      <c r="AB238" s="152"/>
      <c r="AC238" s="152"/>
      <c r="AD238" s="152"/>
      <c r="AE238" s="152"/>
      <c r="AF238" s="152"/>
      <c r="AG238" s="152"/>
      <c r="AH238" s="152"/>
      <c r="AI238" s="152"/>
      <c r="AJ238" s="152"/>
      <c r="AK238" s="152"/>
      <c r="AL238" s="152"/>
      <c r="AM238" s="152"/>
      <c r="AN238" s="152"/>
      <c r="AO238" s="152"/>
      <c r="AP238" s="152"/>
      <c r="AQ238" s="152"/>
      <c r="AR238" s="152"/>
      <c r="AS238" s="152"/>
      <c r="AT238" s="152"/>
      <c r="AU238" s="152"/>
      <c r="AV238" s="152"/>
      <c r="AW238" s="152"/>
      <c r="AX238" s="152"/>
      <c r="AY238" s="152"/>
      <c r="AZ238" s="152"/>
      <c r="BA238" s="152"/>
      <c r="BB238" s="152"/>
    </row>
    <row r="239" spans="1:54" ht="12.75">
      <c r="A239" s="152" t="s">
        <v>380</v>
      </c>
      <c r="B239" s="152" t="s">
        <v>381</v>
      </c>
      <c r="C239" s="152" t="s">
        <v>153</v>
      </c>
      <c r="D239" s="152" t="s">
        <v>382</v>
      </c>
      <c r="E239" s="152" t="s">
        <v>120</v>
      </c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  <c r="Y239" s="152"/>
      <c r="Z239" s="152"/>
      <c r="AA239" s="152"/>
      <c r="AB239" s="152"/>
      <c r="AC239" s="152"/>
      <c r="AD239" s="152"/>
      <c r="AE239" s="152"/>
      <c r="AF239" s="152"/>
      <c r="AG239" s="152"/>
      <c r="AH239" s="152"/>
      <c r="AI239" s="152"/>
      <c r="AJ239" s="152"/>
      <c r="AK239" s="152"/>
      <c r="AL239" s="152"/>
      <c r="AM239" s="152"/>
      <c r="AN239" s="152"/>
      <c r="AO239" s="152"/>
      <c r="AP239" s="152"/>
      <c r="AQ239" s="152"/>
      <c r="AR239" s="152"/>
      <c r="AS239" s="152"/>
      <c r="AT239" s="152"/>
      <c r="AU239" s="152"/>
      <c r="AV239" s="152"/>
      <c r="AW239" s="152"/>
      <c r="AX239" s="152"/>
      <c r="AY239" s="152"/>
      <c r="AZ239" s="152"/>
      <c r="BA239" s="152"/>
      <c r="BB239" s="152"/>
    </row>
    <row r="240" spans="1:54" ht="12.75">
      <c r="A240" s="152" t="s">
        <v>439</v>
      </c>
      <c r="B240" s="152" t="s">
        <v>440</v>
      </c>
      <c r="C240" s="152" t="s">
        <v>441</v>
      </c>
      <c r="D240" s="152" t="s">
        <v>382</v>
      </c>
      <c r="E240" s="152" t="s">
        <v>120</v>
      </c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  <c r="Y240" s="152"/>
      <c r="Z240" s="152"/>
      <c r="AA240" s="152"/>
      <c r="AB240" s="152"/>
      <c r="AC240" s="152"/>
      <c r="AD240" s="152"/>
      <c r="AE240" s="152"/>
      <c r="AF240" s="152"/>
      <c r="AG240" s="152"/>
      <c r="AH240" s="152"/>
      <c r="AI240" s="152"/>
      <c r="AJ240" s="152"/>
      <c r="AK240" s="152"/>
      <c r="AL240" s="152"/>
      <c r="AM240" s="152"/>
      <c r="AN240" s="152"/>
      <c r="AO240" s="152"/>
      <c r="AP240" s="152"/>
      <c r="AQ240" s="152"/>
      <c r="AR240" s="152"/>
      <c r="AS240" s="152"/>
      <c r="AT240" s="152"/>
      <c r="AU240" s="152"/>
      <c r="AV240" s="152"/>
      <c r="AW240" s="152"/>
      <c r="AX240" s="152"/>
      <c r="AY240" s="152"/>
      <c r="AZ240" s="152"/>
      <c r="BA240" s="152"/>
      <c r="BB240" s="152"/>
    </row>
    <row r="241" spans="1:54" ht="12.75">
      <c r="A241" s="152" t="s">
        <v>491</v>
      </c>
      <c r="B241" s="152" t="s">
        <v>492</v>
      </c>
      <c r="C241" s="152" t="s">
        <v>220</v>
      </c>
      <c r="D241" s="152" t="s">
        <v>382</v>
      </c>
      <c r="E241" s="152" t="s">
        <v>120</v>
      </c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  <c r="Y241" s="152"/>
      <c r="Z241" s="152"/>
      <c r="AA241" s="152"/>
      <c r="AB241" s="152"/>
      <c r="AC241" s="152"/>
      <c r="AD241" s="152"/>
      <c r="AE241" s="152"/>
      <c r="AF241" s="152"/>
      <c r="AG241" s="152"/>
      <c r="AH241" s="152"/>
      <c r="AI241" s="152"/>
      <c r="AJ241" s="152"/>
      <c r="AK241" s="152"/>
      <c r="AL241" s="152"/>
      <c r="AM241" s="152"/>
      <c r="AN241" s="152"/>
      <c r="AO241" s="152"/>
      <c r="AP241" s="152"/>
      <c r="AQ241" s="152"/>
      <c r="AR241" s="152"/>
      <c r="AS241" s="152"/>
      <c r="AT241" s="152"/>
      <c r="AU241" s="152"/>
      <c r="AV241" s="152"/>
      <c r="AW241" s="152"/>
      <c r="AX241" s="152"/>
      <c r="AY241" s="152"/>
      <c r="AZ241" s="152"/>
      <c r="BA241" s="152"/>
      <c r="BB241" s="152"/>
    </row>
    <row r="242" spans="1:54" ht="12.75">
      <c r="A242" s="152" t="s">
        <v>442</v>
      </c>
      <c r="B242" s="152" t="s">
        <v>443</v>
      </c>
      <c r="C242" s="152" t="s">
        <v>436</v>
      </c>
      <c r="D242" s="152" t="s">
        <v>382</v>
      </c>
      <c r="E242" s="152" t="s">
        <v>120</v>
      </c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  <c r="Y242" s="152"/>
      <c r="Z242" s="152"/>
      <c r="AA242" s="152"/>
      <c r="AB242" s="152"/>
      <c r="AC242" s="152"/>
      <c r="AD242" s="152"/>
      <c r="AE242" s="152"/>
      <c r="AF242" s="152"/>
      <c r="AG242" s="152"/>
      <c r="AH242" s="152"/>
      <c r="AI242" s="152"/>
      <c r="AJ242" s="152"/>
      <c r="AK242" s="152"/>
      <c r="AL242" s="152"/>
      <c r="AM242" s="152"/>
      <c r="AN242" s="152"/>
      <c r="AO242" s="152"/>
      <c r="AP242" s="152"/>
      <c r="AQ242" s="152"/>
      <c r="AR242" s="152"/>
      <c r="AS242" s="152"/>
      <c r="AT242" s="152"/>
      <c r="AU242" s="152"/>
      <c r="AV242" s="152"/>
      <c r="AW242" s="152"/>
      <c r="AX242" s="152"/>
      <c r="AY242" s="152"/>
      <c r="AZ242" s="152"/>
      <c r="BA242" s="152"/>
      <c r="BB242" s="152"/>
    </row>
    <row r="243" spans="1:54" ht="12.75">
      <c r="A243" s="152" t="s">
        <v>444</v>
      </c>
      <c r="B243" s="152" t="s">
        <v>383</v>
      </c>
      <c r="C243" s="152" t="s">
        <v>445</v>
      </c>
      <c r="D243" s="152" t="s">
        <v>382</v>
      </c>
      <c r="E243" s="152" t="s">
        <v>120</v>
      </c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  <c r="Y243" s="152"/>
      <c r="Z243" s="152"/>
      <c r="AA243" s="152"/>
      <c r="AB243" s="152"/>
      <c r="AC243" s="152"/>
      <c r="AD243" s="152"/>
      <c r="AE243" s="152"/>
      <c r="AF243" s="152"/>
      <c r="AG243" s="152"/>
      <c r="AH243" s="152"/>
      <c r="AI243" s="152"/>
      <c r="AJ243" s="152"/>
      <c r="AK243" s="152"/>
      <c r="AL243" s="152"/>
      <c r="AM243" s="152"/>
      <c r="AN243" s="152"/>
      <c r="AO243" s="152"/>
      <c r="AP243" s="152"/>
      <c r="AQ243" s="152"/>
      <c r="AR243" s="152"/>
      <c r="AS243" s="152"/>
      <c r="AT243" s="152"/>
      <c r="AU243" s="152"/>
      <c r="AV243" s="152"/>
      <c r="AW243" s="152"/>
      <c r="AX243" s="152"/>
      <c r="AY243" s="152"/>
      <c r="AZ243" s="152"/>
      <c r="BA243" s="152"/>
      <c r="BB243" s="152"/>
    </row>
    <row r="244" spans="1:54" ht="12.75">
      <c r="A244" s="152" t="s">
        <v>446</v>
      </c>
      <c r="B244" s="152" t="s">
        <v>447</v>
      </c>
      <c r="C244" s="152" t="s">
        <v>460</v>
      </c>
      <c r="D244" s="152" t="s">
        <v>382</v>
      </c>
      <c r="E244" s="152" t="s">
        <v>120</v>
      </c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  <c r="Y244" s="152"/>
      <c r="Z244" s="152"/>
      <c r="AA244" s="152"/>
      <c r="AB244" s="152"/>
      <c r="AC244" s="152"/>
      <c r="AD244" s="152"/>
      <c r="AE244" s="152"/>
      <c r="AF244" s="152"/>
      <c r="AG244" s="152"/>
      <c r="AH244" s="152"/>
      <c r="AI244" s="152"/>
      <c r="AJ244" s="152"/>
      <c r="AK244" s="152"/>
      <c r="AL244" s="152"/>
      <c r="AM244" s="152"/>
      <c r="AN244" s="152"/>
      <c r="AO244" s="152"/>
      <c r="AP244" s="152"/>
      <c r="AQ244" s="152"/>
      <c r="AR244" s="152"/>
      <c r="AS244" s="152"/>
      <c r="AT244" s="152"/>
      <c r="AU244" s="152"/>
      <c r="AV244" s="152"/>
      <c r="AW244" s="152"/>
      <c r="AX244" s="152"/>
      <c r="AY244" s="152"/>
      <c r="AZ244" s="152"/>
      <c r="BA244" s="152"/>
      <c r="BB244" s="152"/>
    </row>
    <row r="245" spans="1:54" ht="12.75">
      <c r="A245" s="152" t="s">
        <v>495</v>
      </c>
      <c r="B245" s="152" t="s">
        <v>496</v>
      </c>
      <c r="C245" s="152" t="s">
        <v>460</v>
      </c>
      <c r="D245" s="152" t="s">
        <v>382</v>
      </c>
      <c r="E245" s="152" t="s">
        <v>120</v>
      </c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  <c r="Y245" s="152"/>
      <c r="Z245" s="152"/>
      <c r="AA245" s="152"/>
      <c r="AB245" s="152"/>
      <c r="AC245" s="152"/>
      <c r="AD245" s="152"/>
      <c r="AE245" s="152"/>
      <c r="AF245" s="152"/>
      <c r="AG245" s="152"/>
      <c r="AH245" s="152"/>
      <c r="AI245" s="152"/>
      <c r="AJ245" s="152"/>
      <c r="AK245" s="152"/>
      <c r="AL245" s="152"/>
      <c r="AM245" s="152"/>
      <c r="AN245" s="152"/>
      <c r="AO245" s="152"/>
      <c r="AP245" s="152"/>
      <c r="AQ245" s="152"/>
      <c r="AR245" s="152"/>
      <c r="AS245" s="152"/>
      <c r="AT245" s="152"/>
      <c r="AU245" s="152"/>
      <c r="AV245" s="152"/>
      <c r="AW245" s="152"/>
      <c r="AX245" s="152"/>
      <c r="AY245" s="152"/>
      <c r="AZ245" s="152"/>
      <c r="BA245" s="152"/>
      <c r="BB245" s="152"/>
    </row>
    <row r="246" spans="1:54" ht="12.75">
      <c r="A246" s="152" t="s">
        <v>683</v>
      </c>
      <c r="B246" s="152" t="s">
        <v>684</v>
      </c>
      <c r="C246" s="152" t="s">
        <v>448</v>
      </c>
      <c r="D246" s="152" t="s">
        <v>382</v>
      </c>
      <c r="E246" s="152" t="s">
        <v>120</v>
      </c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  <c r="Y246" s="152"/>
      <c r="Z246" s="152"/>
      <c r="AA246" s="152"/>
      <c r="AB246" s="152"/>
      <c r="AC246" s="152"/>
      <c r="AD246" s="152"/>
      <c r="AE246" s="152"/>
      <c r="AF246" s="152"/>
      <c r="AG246" s="152"/>
      <c r="AH246" s="152"/>
      <c r="AI246" s="152"/>
      <c r="AJ246" s="152"/>
      <c r="AK246" s="152"/>
      <c r="AL246" s="152"/>
      <c r="AM246" s="152"/>
      <c r="AN246" s="152"/>
      <c r="AO246" s="152"/>
      <c r="AP246" s="152"/>
      <c r="AQ246" s="152"/>
      <c r="AR246" s="152"/>
      <c r="AS246" s="152"/>
      <c r="AT246" s="152"/>
      <c r="AU246" s="152"/>
      <c r="AV246" s="152"/>
      <c r="AW246" s="152"/>
      <c r="AX246" s="152"/>
      <c r="AY246" s="152"/>
      <c r="AZ246" s="152"/>
      <c r="BA246" s="152"/>
      <c r="BB246" s="152"/>
    </row>
    <row r="247" spans="1:54" ht="12.75">
      <c r="A247" s="152" t="s">
        <v>451</v>
      </c>
      <c r="B247" s="152" t="s">
        <v>452</v>
      </c>
      <c r="C247" s="152" t="s">
        <v>220</v>
      </c>
      <c r="D247" s="152" t="s">
        <v>382</v>
      </c>
      <c r="E247" s="152" t="s">
        <v>120</v>
      </c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  <c r="Y247" s="152"/>
      <c r="Z247" s="152"/>
      <c r="AA247" s="152"/>
      <c r="AB247" s="152"/>
      <c r="AC247" s="152"/>
      <c r="AD247" s="152"/>
      <c r="AE247" s="152"/>
      <c r="AF247" s="152"/>
      <c r="AG247" s="152"/>
      <c r="AH247" s="152"/>
      <c r="AI247" s="152"/>
      <c r="AJ247" s="152"/>
      <c r="AK247" s="152"/>
      <c r="AL247" s="152"/>
      <c r="AM247" s="152"/>
      <c r="AN247" s="152"/>
      <c r="AO247" s="152"/>
      <c r="AP247" s="152"/>
      <c r="AQ247" s="152"/>
      <c r="AR247" s="152"/>
      <c r="AS247" s="152"/>
      <c r="AT247" s="152"/>
      <c r="AU247" s="152"/>
      <c r="AV247" s="152"/>
      <c r="AW247" s="152"/>
      <c r="AX247" s="152"/>
      <c r="AY247" s="152"/>
      <c r="AZ247" s="152"/>
      <c r="BA247" s="152"/>
      <c r="BB247" s="152"/>
    </row>
    <row r="248" spans="1:54" ht="12.75">
      <c r="A248" s="152" t="s">
        <v>498</v>
      </c>
      <c r="B248" s="152" t="s">
        <v>499</v>
      </c>
      <c r="C248" s="152" t="s">
        <v>460</v>
      </c>
      <c r="D248" s="152" t="s">
        <v>382</v>
      </c>
      <c r="E248" s="152" t="s">
        <v>120</v>
      </c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  <c r="Y248" s="152"/>
      <c r="Z248" s="152"/>
      <c r="AA248" s="152"/>
      <c r="AB248" s="152"/>
      <c r="AC248" s="152"/>
      <c r="AD248" s="152"/>
      <c r="AE248" s="152"/>
      <c r="AF248" s="152"/>
      <c r="AG248" s="152"/>
      <c r="AH248" s="152"/>
      <c r="AI248" s="152"/>
      <c r="AJ248" s="152"/>
      <c r="AK248" s="152"/>
      <c r="AL248" s="152"/>
      <c r="AM248" s="152"/>
      <c r="AN248" s="152"/>
      <c r="AO248" s="152"/>
      <c r="AP248" s="152"/>
      <c r="AQ248" s="152"/>
      <c r="AR248" s="152"/>
      <c r="AS248" s="152"/>
      <c r="AT248" s="152"/>
      <c r="AU248" s="152"/>
      <c r="AV248" s="152"/>
      <c r="AW248" s="152"/>
      <c r="AX248" s="152"/>
      <c r="AY248" s="152"/>
      <c r="AZ248" s="152"/>
      <c r="BA248" s="152"/>
      <c r="BB248" s="152"/>
    </row>
    <row r="249" spans="1:54" ht="12.75">
      <c r="A249" s="152" t="s">
        <v>453</v>
      </c>
      <c r="B249" s="152" t="s">
        <v>454</v>
      </c>
      <c r="C249" s="152" t="s">
        <v>455</v>
      </c>
      <c r="D249" s="152" t="s">
        <v>382</v>
      </c>
      <c r="E249" s="152" t="s">
        <v>120</v>
      </c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152"/>
      <c r="AA249" s="152"/>
      <c r="AB249" s="152"/>
      <c r="AC249" s="152"/>
      <c r="AD249" s="152"/>
      <c r="AE249" s="152"/>
      <c r="AF249" s="152"/>
      <c r="AG249" s="152"/>
      <c r="AH249" s="152"/>
      <c r="AI249" s="152"/>
      <c r="AJ249" s="152"/>
      <c r="AK249" s="152"/>
      <c r="AL249" s="152"/>
      <c r="AM249" s="152"/>
      <c r="AN249" s="152"/>
      <c r="AO249" s="152"/>
      <c r="AP249" s="152"/>
      <c r="AQ249" s="152"/>
      <c r="AR249" s="152"/>
      <c r="AS249" s="152"/>
      <c r="AT249" s="152"/>
      <c r="AU249" s="152"/>
      <c r="AV249" s="152"/>
      <c r="AW249" s="152"/>
      <c r="AX249" s="152"/>
      <c r="AY249" s="152"/>
      <c r="AZ249" s="152"/>
      <c r="BA249" s="152"/>
      <c r="BB249" s="152"/>
    </row>
    <row r="250" spans="1:54" ht="12.75">
      <c r="A250" s="152" t="s">
        <v>685</v>
      </c>
      <c r="B250" s="152" t="s">
        <v>686</v>
      </c>
      <c r="C250" s="152" t="s">
        <v>153</v>
      </c>
      <c r="D250" s="152" t="s">
        <v>382</v>
      </c>
      <c r="E250" s="152" t="s">
        <v>120</v>
      </c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  <c r="Y250" s="152"/>
      <c r="Z250" s="152"/>
      <c r="AA250" s="152"/>
      <c r="AB250" s="152"/>
      <c r="AC250" s="152"/>
      <c r="AD250" s="152"/>
      <c r="AE250" s="152"/>
      <c r="AF250" s="152"/>
      <c r="AG250" s="152"/>
      <c r="AH250" s="152"/>
      <c r="AI250" s="152"/>
      <c r="AJ250" s="152"/>
      <c r="AK250" s="152"/>
      <c r="AL250" s="152"/>
      <c r="AM250" s="152"/>
      <c r="AN250" s="152"/>
      <c r="AO250" s="152"/>
      <c r="AP250" s="152"/>
      <c r="AQ250" s="152"/>
      <c r="AR250" s="152"/>
      <c r="AS250" s="152"/>
      <c r="AT250" s="152"/>
      <c r="AU250" s="152"/>
      <c r="AV250" s="152"/>
      <c r="AW250" s="152"/>
      <c r="AX250" s="152"/>
      <c r="AY250" s="152"/>
      <c r="AZ250" s="152"/>
      <c r="BA250" s="152"/>
      <c r="BB250" s="152"/>
    </row>
    <row r="251" spans="1:54" ht="12.75">
      <c r="A251" s="152" t="s">
        <v>458</v>
      </c>
      <c r="B251" s="152" t="s">
        <v>459</v>
      </c>
      <c r="C251" s="152" t="s">
        <v>460</v>
      </c>
      <c r="D251" s="152" t="s">
        <v>382</v>
      </c>
      <c r="E251" s="152" t="s">
        <v>120</v>
      </c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  <c r="Y251" s="152"/>
      <c r="Z251" s="152"/>
      <c r="AA251" s="152"/>
      <c r="AB251" s="152"/>
      <c r="AC251" s="152"/>
      <c r="AD251" s="152"/>
      <c r="AE251" s="152"/>
      <c r="AF251" s="152"/>
      <c r="AG251" s="152"/>
      <c r="AH251" s="152"/>
      <c r="AI251" s="152"/>
      <c r="AJ251" s="152"/>
      <c r="AK251" s="152"/>
      <c r="AL251" s="152"/>
      <c r="AM251" s="152"/>
      <c r="AN251" s="152"/>
      <c r="AO251" s="152"/>
      <c r="AP251" s="152"/>
      <c r="AQ251" s="152"/>
      <c r="AR251" s="152"/>
      <c r="AS251" s="152"/>
      <c r="AT251" s="152"/>
      <c r="AU251" s="152"/>
      <c r="AV251" s="152"/>
      <c r="AW251" s="152"/>
      <c r="AX251" s="152"/>
      <c r="AY251" s="152"/>
      <c r="AZ251" s="152"/>
      <c r="BA251" s="152"/>
      <c r="BB251" s="152"/>
    </row>
    <row r="252" spans="1:54" ht="12.75">
      <c r="A252" s="152" t="s">
        <v>461</v>
      </c>
      <c r="B252" s="152" t="s">
        <v>462</v>
      </c>
      <c r="C252" s="152" t="s">
        <v>455</v>
      </c>
      <c r="D252" s="152" t="s">
        <v>382</v>
      </c>
      <c r="E252" s="152" t="s">
        <v>120</v>
      </c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  <c r="Y252" s="152"/>
      <c r="Z252" s="152"/>
      <c r="AA252" s="152"/>
      <c r="AB252" s="152"/>
      <c r="AC252" s="152"/>
      <c r="AD252" s="152"/>
      <c r="AE252" s="152"/>
      <c r="AF252" s="152"/>
      <c r="AG252" s="152"/>
      <c r="AH252" s="152"/>
      <c r="AI252" s="152"/>
      <c r="AJ252" s="152"/>
      <c r="AK252" s="152"/>
      <c r="AL252" s="152"/>
      <c r="AM252" s="152"/>
      <c r="AN252" s="152"/>
      <c r="AO252" s="152"/>
      <c r="AP252" s="152"/>
      <c r="AQ252" s="152"/>
      <c r="AR252" s="152"/>
      <c r="AS252" s="152"/>
      <c r="AT252" s="152"/>
      <c r="AU252" s="152"/>
      <c r="AV252" s="152"/>
      <c r="AW252" s="152"/>
      <c r="AX252" s="152"/>
      <c r="AY252" s="152"/>
      <c r="AZ252" s="152"/>
      <c r="BA252" s="152"/>
      <c r="BB252" s="152"/>
    </row>
    <row r="253" spans="1:54" ht="12.75">
      <c r="A253" s="152" t="s">
        <v>500</v>
      </c>
      <c r="B253" s="152" t="s">
        <v>501</v>
      </c>
      <c r="C253" s="152" t="s">
        <v>490</v>
      </c>
      <c r="D253" s="152" t="s">
        <v>382</v>
      </c>
      <c r="E253" s="152" t="s">
        <v>120</v>
      </c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  <c r="Y253" s="152"/>
      <c r="Z253" s="152"/>
      <c r="AA253" s="152"/>
      <c r="AB253" s="152"/>
      <c r="AC253" s="152"/>
      <c r="AD253" s="152"/>
      <c r="AE253" s="152"/>
      <c r="AF253" s="152"/>
      <c r="AG253" s="152"/>
      <c r="AH253" s="152"/>
      <c r="AI253" s="152"/>
      <c r="AJ253" s="152"/>
      <c r="AK253" s="152"/>
      <c r="AL253" s="152"/>
      <c r="AM253" s="152"/>
      <c r="AN253" s="152"/>
      <c r="AO253" s="152"/>
      <c r="AP253" s="152"/>
      <c r="AQ253" s="152"/>
      <c r="AR253" s="152"/>
      <c r="AS253" s="152"/>
      <c r="AT253" s="152"/>
      <c r="AU253" s="152"/>
      <c r="AV253" s="152"/>
      <c r="AW253" s="152"/>
      <c r="AX253" s="152"/>
      <c r="AY253" s="152"/>
      <c r="AZ253" s="152"/>
      <c r="BA253" s="152"/>
      <c r="BB253" s="152"/>
    </row>
    <row r="254" spans="1:54" ht="12.75">
      <c r="A254" s="152" t="s">
        <v>502</v>
      </c>
      <c r="B254" s="152" t="s">
        <v>503</v>
      </c>
      <c r="C254" s="152" t="s">
        <v>441</v>
      </c>
      <c r="D254" s="152" t="s">
        <v>382</v>
      </c>
      <c r="E254" s="152" t="s">
        <v>120</v>
      </c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  <c r="Y254" s="152"/>
      <c r="Z254" s="152"/>
      <c r="AA254" s="152"/>
      <c r="AB254" s="152"/>
      <c r="AC254" s="152"/>
      <c r="AD254" s="152"/>
      <c r="AE254" s="152"/>
      <c r="AF254" s="152"/>
      <c r="AG254" s="152"/>
      <c r="AH254" s="152"/>
      <c r="AI254" s="152"/>
      <c r="AJ254" s="152"/>
      <c r="AK254" s="152"/>
      <c r="AL254" s="152"/>
      <c r="AM254" s="152"/>
      <c r="AN254" s="152"/>
      <c r="AO254" s="152"/>
      <c r="AP254" s="152"/>
      <c r="AQ254" s="152"/>
      <c r="AR254" s="152"/>
      <c r="AS254" s="152"/>
      <c r="AT254" s="152"/>
      <c r="AU254" s="152"/>
      <c r="AV254" s="152"/>
      <c r="AW254" s="152"/>
      <c r="AX254" s="152"/>
      <c r="AY254" s="152"/>
      <c r="AZ254" s="152"/>
      <c r="BA254" s="152"/>
      <c r="BB254" s="152"/>
    </row>
    <row r="255" spans="1:54" ht="12.75">
      <c r="A255" s="152" t="s">
        <v>504</v>
      </c>
      <c r="B255" s="152" t="s">
        <v>505</v>
      </c>
      <c r="C255" s="152" t="s">
        <v>455</v>
      </c>
      <c r="D255" s="152" t="s">
        <v>382</v>
      </c>
      <c r="E255" s="152" t="s">
        <v>120</v>
      </c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  <c r="Y255" s="152"/>
      <c r="Z255" s="152"/>
      <c r="AA255" s="152"/>
      <c r="AB255" s="152"/>
      <c r="AC255" s="152"/>
      <c r="AD255" s="152"/>
      <c r="AE255" s="152"/>
      <c r="AF255" s="152"/>
      <c r="AG255" s="152"/>
      <c r="AH255" s="152"/>
      <c r="AI255" s="152"/>
      <c r="AJ255" s="152"/>
      <c r="AK255" s="152"/>
      <c r="AL255" s="152"/>
      <c r="AM255" s="152"/>
      <c r="AN255" s="152"/>
      <c r="AO255" s="152"/>
      <c r="AP255" s="152"/>
      <c r="AQ255" s="152"/>
      <c r="AR255" s="152"/>
      <c r="AS255" s="152"/>
      <c r="AT255" s="152"/>
      <c r="AU255" s="152"/>
      <c r="AV255" s="152"/>
      <c r="AW255" s="152"/>
      <c r="AX255" s="152"/>
      <c r="AY255" s="152"/>
      <c r="AZ255" s="152"/>
      <c r="BA255" s="152"/>
      <c r="BB255" s="152"/>
    </row>
    <row r="256" spans="1:54" ht="12.75">
      <c r="A256" s="152" t="s">
        <v>464</v>
      </c>
      <c r="B256" s="152" t="s">
        <v>465</v>
      </c>
      <c r="C256" s="152" t="s">
        <v>436</v>
      </c>
      <c r="D256" s="152" t="s">
        <v>382</v>
      </c>
      <c r="E256" s="152" t="s">
        <v>120</v>
      </c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  <c r="Y256" s="152"/>
      <c r="Z256" s="152"/>
      <c r="AA256" s="152"/>
      <c r="AB256" s="152"/>
      <c r="AC256" s="152"/>
      <c r="AD256" s="152"/>
      <c r="AE256" s="152"/>
      <c r="AF256" s="152"/>
      <c r="AG256" s="152"/>
      <c r="AH256" s="152"/>
      <c r="AI256" s="152"/>
      <c r="AJ256" s="152"/>
      <c r="AK256" s="152"/>
      <c r="AL256" s="152"/>
      <c r="AM256" s="152"/>
      <c r="AN256" s="152"/>
      <c r="AO256" s="152"/>
      <c r="AP256" s="152"/>
      <c r="AQ256" s="152"/>
      <c r="AR256" s="152"/>
      <c r="AS256" s="152"/>
      <c r="AT256" s="152"/>
      <c r="AU256" s="152"/>
      <c r="AV256" s="152"/>
      <c r="AW256" s="152"/>
      <c r="AX256" s="152"/>
      <c r="AY256" s="152"/>
      <c r="AZ256" s="152"/>
      <c r="BA256" s="152"/>
      <c r="BB256" s="152"/>
    </row>
    <row r="257" spans="1:54" ht="12.75">
      <c r="A257" s="152" t="s">
        <v>506</v>
      </c>
      <c r="B257" s="152" t="s">
        <v>426</v>
      </c>
      <c r="C257" s="152" t="s">
        <v>676</v>
      </c>
      <c r="D257" s="152" t="s">
        <v>382</v>
      </c>
      <c r="E257" s="152" t="s">
        <v>120</v>
      </c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152"/>
      <c r="Y257" s="152"/>
      <c r="Z257" s="152"/>
      <c r="AA257" s="152"/>
      <c r="AB257" s="152"/>
      <c r="AC257" s="152"/>
      <c r="AD257" s="152"/>
      <c r="AE257" s="152"/>
      <c r="AF257" s="152"/>
      <c r="AG257" s="152"/>
      <c r="AH257" s="152"/>
      <c r="AI257" s="152"/>
      <c r="AJ257" s="152"/>
      <c r="AK257" s="152"/>
      <c r="AL257" s="152"/>
      <c r="AM257" s="152"/>
      <c r="AN257" s="152"/>
      <c r="AO257" s="152"/>
      <c r="AP257" s="152"/>
      <c r="AQ257" s="152"/>
      <c r="AR257" s="152"/>
      <c r="AS257" s="152"/>
      <c r="AT257" s="152"/>
      <c r="AU257" s="152"/>
      <c r="AV257" s="152"/>
      <c r="AW257" s="152"/>
      <c r="AX257" s="152"/>
      <c r="AY257" s="152"/>
      <c r="AZ257" s="152"/>
      <c r="BA257" s="152"/>
      <c r="BB257" s="152"/>
    </row>
    <row r="258" spans="1:54" ht="12.75">
      <c r="A258" s="152" t="s">
        <v>507</v>
      </c>
      <c r="B258" s="152" t="s">
        <v>508</v>
      </c>
      <c r="C258" s="152" t="s">
        <v>687</v>
      </c>
      <c r="D258" s="152" t="s">
        <v>382</v>
      </c>
      <c r="E258" s="152" t="s">
        <v>120</v>
      </c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  <c r="Y258" s="152"/>
      <c r="Z258" s="152"/>
      <c r="AA258" s="152"/>
      <c r="AB258" s="152"/>
      <c r="AC258" s="152"/>
      <c r="AD258" s="152"/>
      <c r="AE258" s="152"/>
      <c r="AF258" s="152"/>
      <c r="AG258" s="152"/>
      <c r="AH258" s="152"/>
      <c r="AI258" s="152"/>
      <c r="AJ258" s="152"/>
      <c r="AK258" s="152"/>
      <c r="AL258" s="152"/>
      <c r="AM258" s="152"/>
      <c r="AN258" s="152"/>
      <c r="AO258" s="152"/>
      <c r="AP258" s="152"/>
      <c r="AQ258" s="152"/>
      <c r="AR258" s="152"/>
      <c r="AS258" s="152"/>
      <c r="AT258" s="152"/>
      <c r="AU258" s="152"/>
      <c r="AV258" s="152"/>
      <c r="AW258" s="152"/>
      <c r="AX258" s="152"/>
      <c r="AY258" s="152"/>
      <c r="AZ258" s="152"/>
      <c r="BA258" s="152"/>
      <c r="BB258" s="152"/>
    </row>
    <row r="259" spans="1:54" ht="12.75">
      <c r="A259" s="152" t="s">
        <v>509</v>
      </c>
      <c r="B259" s="152" t="s">
        <v>510</v>
      </c>
      <c r="C259" s="152" t="s">
        <v>511</v>
      </c>
      <c r="D259" s="152" t="s">
        <v>382</v>
      </c>
      <c r="E259" s="152" t="s">
        <v>120</v>
      </c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  <c r="Y259" s="152"/>
      <c r="Z259" s="152"/>
      <c r="AA259" s="152"/>
      <c r="AB259" s="152"/>
      <c r="AC259" s="152"/>
      <c r="AD259" s="152"/>
      <c r="AE259" s="152"/>
      <c r="AF259" s="152"/>
      <c r="AG259" s="152"/>
      <c r="AH259" s="152"/>
      <c r="AI259" s="152"/>
      <c r="AJ259" s="152"/>
      <c r="AK259" s="152"/>
      <c r="AL259" s="152"/>
      <c r="AM259" s="152"/>
      <c r="AN259" s="152"/>
      <c r="AO259" s="152"/>
      <c r="AP259" s="152"/>
      <c r="AQ259" s="152"/>
      <c r="AR259" s="152"/>
      <c r="AS259" s="152"/>
      <c r="AT259" s="152"/>
      <c r="AU259" s="152"/>
      <c r="AV259" s="152"/>
      <c r="AW259" s="152"/>
      <c r="AX259" s="152"/>
      <c r="AY259" s="152"/>
      <c r="AZ259" s="152"/>
      <c r="BA259" s="152"/>
      <c r="BB259" s="152"/>
    </row>
    <row r="260" spans="1:54" ht="12.75">
      <c r="A260" s="152"/>
      <c r="B260" s="152"/>
      <c r="C260" s="152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152"/>
      <c r="Y260" s="152"/>
      <c r="Z260" s="152"/>
      <c r="AA260" s="152"/>
      <c r="AB260" s="152"/>
      <c r="AC260" s="152"/>
      <c r="AD260" s="152"/>
      <c r="AE260" s="152"/>
      <c r="AF260" s="152"/>
      <c r="AG260" s="152"/>
      <c r="AH260" s="152"/>
      <c r="AI260" s="152"/>
      <c r="AJ260" s="152"/>
      <c r="AK260" s="152"/>
      <c r="AL260" s="152"/>
      <c r="AM260" s="152"/>
      <c r="AN260" s="152"/>
      <c r="AO260" s="152"/>
      <c r="AP260" s="152"/>
      <c r="AQ260" s="152"/>
      <c r="AR260" s="152"/>
      <c r="AS260" s="152"/>
      <c r="AT260" s="152"/>
      <c r="AU260" s="152"/>
      <c r="AV260" s="152"/>
      <c r="AW260" s="152"/>
      <c r="AX260" s="152"/>
      <c r="AY260" s="152"/>
      <c r="AZ260" s="152"/>
      <c r="BA260" s="152"/>
      <c r="BB260" s="152"/>
    </row>
    <row r="261" spans="1:54" ht="12.75">
      <c r="A261" s="152"/>
      <c r="B261" s="152"/>
      <c r="C261" s="152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152"/>
      <c r="Y261" s="152"/>
      <c r="Z261" s="152"/>
      <c r="AA261" s="152"/>
      <c r="AB261" s="152"/>
      <c r="AC261" s="152"/>
      <c r="AD261" s="152"/>
      <c r="AE261" s="152"/>
      <c r="AF261" s="152"/>
      <c r="AG261" s="152"/>
      <c r="AH261" s="152"/>
      <c r="AI261" s="152"/>
      <c r="AJ261" s="152"/>
      <c r="AK261" s="152"/>
      <c r="AL261" s="152"/>
      <c r="AM261" s="152"/>
      <c r="AN261" s="152"/>
      <c r="AO261" s="152"/>
      <c r="AP261" s="152"/>
      <c r="AQ261" s="152"/>
      <c r="AR261" s="152"/>
      <c r="AS261" s="152"/>
      <c r="AT261" s="152"/>
      <c r="AU261" s="152"/>
      <c r="AV261" s="152"/>
      <c r="AW261" s="152"/>
      <c r="AX261" s="152"/>
      <c r="AY261" s="152"/>
      <c r="AZ261" s="152"/>
      <c r="BA261" s="152"/>
      <c r="BB261" s="152"/>
    </row>
    <row r="262" spans="1:54" ht="12.75">
      <c r="A262" s="152"/>
      <c r="B262" s="152"/>
      <c r="C262" s="152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  <c r="X262" s="152"/>
      <c r="Y262" s="152"/>
      <c r="Z262" s="152"/>
      <c r="AA262" s="152"/>
      <c r="AB262" s="152"/>
      <c r="AC262" s="152"/>
      <c r="AD262" s="152"/>
      <c r="AE262" s="152"/>
      <c r="AF262" s="152"/>
      <c r="AG262" s="152"/>
      <c r="AH262" s="152"/>
      <c r="AI262" s="152"/>
      <c r="AJ262" s="152"/>
      <c r="AK262" s="152"/>
      <c r="AL262" s="152"/>
      <c r="AM262" s="152"/>
      <c r="AN262" s="152"/>
      <c r="AO262" s="152"/>
      <c r="AP262" s="152"/>
      <c r="AQ262" s="152"/>
      <c r="AR262" s="152"/>
      <c r="AS262" s="152"/>
      <c r="AT262" s="152"/>
      <c r="AU262" s="152"/>
      <c r="AV262" s="152"/>
      <c r="AW262" s="152"/>
      <c r="AX262" s="152"/>
      <c r="AY262" s="152"/>
      <c r="AZ262" s="152"/>
      <c r="BA262" s="152"/>
      <c r="BB262" s="152"/>
    </row>
    <row r="263" spans="1:54" ht="12.75">
      <c r="A263" s="154" t="s">
        <v>521</v>
      </c>
      <c r="B263" s="152"/>
      <c r="C263" s="152"/>
      <c r="D263" s="154" t="s">
        <v>522</v>
      </c>
      <c r="E263" s="152"/>
      <c r="F263" s="152"/>
      <c r="G263" s="152"/>
      <c r="H263" s="154" t="s">
        <v>523</v>
      </c>
      <c r="I263" s="152"/>
      <c r="J263" s="152"/>
      <c r="K263" s="152"/>
      <c r="L263" s="154" t="s">
        <v>524</v>
      </c>
      <c r="M263" s="152"/>
      <c r="N263" s="152"/>
      <c r="O263" s="152"/>
      <c r="P263" s="154" t="s">
        <v>525</v>
      </c>
      <c r="Q263" s="152"/>
      <c r="R263" s="152"/>
      <c r="S263" s="152"/>
      <c r="T263" s="154" t="s">
        <v>526</v>
      </c>
      <c r="U263" s="152"/>
      <c r="V263" s="152"/>
      <c r="W263" s="152"/>
      <c r="X263" s="154" t="s">
        <v>688</v>
      </c>
      <c r="Y263" s="152"/>
      <c r="Z263" s="152"/>
      <c r="AA263" s="152"/>
      <c r="AB263" s="154" t="s">
        <v>527</v>
      </c>
      <c r="AC263" s="152"/>
      <c r="AD263" s="152"/>
      <c r="AE263" s="152"/>
      <c r="AF263" s="154" t="s">
        <v>689</v>
      </c>
      <c r="AG263" s="152"/>
      <c r="AH263" s="152"/>
      <c r="AI263" s="152"/>
      <c r="AJ263" s="154" t="s">
        <v>528</v>
      </c>
      <c r="AK263" s="152"/>
      <c r="AL263" s="152"/>
      <c r="AM263" s="152"/>
      <c r="AN263" s="154" t="s">
        <v>529</v>
      </c>
      <c r="AO263" s="152"/>
      <c r="AP263" s="152"/>
      <c r="AQ263" s="152"/>
      <c r="AR263" s="154" t="s">
        <v>530</v>
      </c>
      <c r="AS263" s="152"/>
      <c r="AT263" s="152"/>
      <c r="AU263" s="152"/>
      <c r="AV263" s="154" t="s">
        <v>531</v>
      </c>
      <c r="AW263" s="152"/>
      <c r="AX263" s="152"/>
      <c r="AY263" s="152"/>
      <c r="AZ263" s="154" t="s">
        <v>543</v>
      </c>
      <c r="BA263" s="152"/>
      <c r="BB263" s="152"/>
    </row>
    <row r="264" spans="1:54" ht="12.75">
      <c r="A264" s="152" t="s">
        <v>229</v>
      </c>
      <c r="B264" s="152" t="s">
        <v>34</v>
      </c>
      <c r="C264" s="152" t="s">
        <v>35</v>
      </c>
      <c r="D264" s="152" t="s">
        <v>229</v>
      </c>
      <c r="E264" s="152" t="s">
        <v>34</v>
      </c>
      <c r="F264" s="152" t="s">
        <v>35</v>
      </c>
      <c r="G264" s="152"/>
      <c r="H264" s="152" t="s">
        <v>229</v>
      </c>
      <c r="I264" s="152" t="s">
        <v>34</v>
      </c>
      <c r="J264" s="152" t="s">
        <v>35</v>
      </c>
      <c r="K264" s="152"/>
      <c r="L264" s="152" t="s">
        <v>229</v>
      </c>
      <c r="M264" s="152" t="s">
        <v>34</v>
      </c>
      <c r="N264" s="152" t="s">
        <v>35</v>
      </c>
      <c r="O264" s="152"/>
      <c r="P264" s="152" t="s">
        <v>229</v>
      </c>
      <c r="Q264" s="152" t="s">
        <v>34</v>
      </c>
      <c r="R264" s="152" t="s">
        <v>35</v>
      </c>
      <c r="S264" s="152"/>
      <c r="T264" s="152" t="s">
        <v>229</v>
      </c>
      <c r="U264" s="152" t="s">
        <v>34</v>
      </c>
      <c r="V264" s="152" t="s">
        <v>35</v>
      </c>
      <c r="W264" s="152"/>
      <c r="X264" s="152" t="s">
        <v>229</v>
      </c>
      <c r="Y264" s="152" t="s">
        <v>34</v>
      </c>
      <c r="Z264" s="152" t="s">
        <v>35</v>
      </c>
      <c r="AA264" s="152"/>
      <c r="AB264" s="152" t="s">
        <v>229</v>
      </c>
      <c r="AC264" s="152" t="s">
        <v>34</v>
      </c>
      <c r="AD264" s="152" t="s">
        <v>35</v>
      </c>
      <c r="AE264" s="152"/>
      <c r="AF264" s="152" t="s">
        <v>229</v>
      </c>
      <c r="AG264" s="152" t="s">
        <v>34</v>
      </c>
      <c r="AH264" s="152" t="s">
        <v>35</v>
      </c>
      <c r="AI264" s="152"/>
      <c r="AJ264" s="152" t="s">
        <v>229</v>
      </c>
      <c r="AK264" s="152" t="s">
        <v>34</v>
      </c>
      <c r="AL264" s="152" t="s">
        <v>35</v>
      </c>
      <c r="AM264" s="152"/>
      <c r="AN264" s="152" t="s">
        <v>229</v>
      </c>
      <c r="AO264" s="152" t="s">
        <v>34</v>
      </c>
      <c r="AP264" s="152" t="s">
        <v>35</v>
      </c>
      <c r="AQ264" s="152"/>
      <c r="AR264" s="152" t="s">
        <v>229</v>
      </c>
      <c r="AS264" s="152" t="s">
        <v>34</v>
      </c>
      <c r="AT264" s="152" t="s">
        <v>35</v>
      </c>
      <c r="AU264" s="152"/>
      <c r="AV264" s="152" t="s">
        <v>229</v>
      </c>
      <c r="AW264" s="152" t="s">
        <v>34</v>
      </c>
      <c r="AX264" s="152" t="s">
        <v>35</v>
      </c>
      <c r="AY264" s="152"/>
      <c r="AZ264" s="152" t="s">
        <v>229</v>
      </c>
      <c r="BA264" s="152" t="s">
        <v>34</v>
      </c>
      <c r="BB264" s="152" t="s">
        <v>35</v>
      </c>
    </row>
    <row r="265" spans="1:54" ht="12.75">
      <c r="A265" s="152" t="s">
        <v>661</v>
      </c>
      <c r="B265" s="152" t="s">
        <v>662</v>
      </c>
      <c r="C265" s="152" t="s">
        <v>294</v>
      </c>
      <c r="D265" s="152" t="s">
        <v>661</v>
      </c>
      <c r="E265" s="152" t="s">
        <v>662</v>
      </c>
      <c r="F265" s="152" t="s">
        <v>294</v>
      </c>
      <c r="G265" s="152"/>
      <c r="H265" s="152" t="s">
        <v>656</v>
      </c>
      <c r="I265" s="152" t="s">
        <v>657</v>
      </c>
      <c r="J265" s="152" t="s">
        <v>658</v>
      </c>
      <c r="K265" s="152"/>
      <c r="L265" s="152" t="s">
        <v>656</v>
      </c>
      <c r="M265" s="152" t="s">
        <v>657</v>
      </c>
      <c r="N265" s="152" t="s">
        <v>658</v>
      </c>
      <c r="O265" s="152"/>
      <c r="P265" s="152" t="s">
        <v>656</v>
      </c>
      <c r="Q265" s="152" t="s">
        <v>657</v>
      </c>
      <c r="R265" s="152" t="s">
        <v>658</v>
      </c>
      <c r="S265" s="152"/>
      <c r="T265" s="152" t="s">
        <v>514</v>
      </c>
      <c r="U265" s="152"/>
      <c r="V265" s="152"/>
      <c r="W265" s="152"/>
      <c r="X265" s="152" t="s">
        <v>371</v>
      </c>
      <c r="Y265" s="152" t="s">
        <v>372</v>
      </c>
      <c r="Z265" s="152" t="s">
        <v>262</v>
      </c>
      <c r="AA265" s="152"/>
      <c r="AB265" s="152" t="s">
        <v>514</v>
      </c>
      <c r="AC265" s="152"/>
      <c r="AD265" s="152"/>
      <c r="AE265" s="152"/>
      <c r="AF265" s="152" t="s">
        <v>371</v>
      </c>
      <c r="AG265" s="152" t="s">
        <v>372</v>
      </c>
      <c r="AH265" s="152" t="s">
        <v>262</v>
      </c>
      <c r="AI265" s="152"/>
      <c r="AJ265" s="152" t="s">
        <v>661</v>
      </c>
      <c r="AK265" s="152" t="s">
        <v>662</v>
      </c>
      <c r="AL265" s="152" t="s">
        <v>294</v>
      </c>
      <c r="AM265" s="152"/>
      <c r="AN265" s="152" t="s">
        <v>515</v>
      </c>
      <c r="AO265" s="152"/>
      <c r="AP265" s="152"/>
      <c r="AQ265" s="152"/>
      <c r="AR265" s="152" t="s">
        <v>656</v>
      </c>
      <c r="AS265" s="152" t="s">
        <v>657</v>
      </c>
      <c r="AT265" s="152" t="s">
        <v>658</v>
      </c>
      <c r="AU265" s="152"/>
      <c r="AV265" s="152" t="s">
        <v>656</v>
      </c>
      <c r="AW265" s="152" t="s">
        <v>657</v>
      </c>
      <c r="AX265" s="152" t="s">
        <v>658</v>
      </c>
      <c r="AY265" s="152"/>
      <c r="AZ265" s="152" t="s">
        <v>656</v>
      </c>
      <c r="BA265" s="152" t="s">
        <v>657</v>
      </c>
      <c r="BB265" s="152" t="s">
        <v>658</v>
      </c>
    </row>
    <row r="266" spans="1:54" ht="12.75">
      <c r="A266" s="152" t="s">
        <v>395</v>
      </c>
      <c r="B266" s="152" t="s">
        <v>396</v>
      </c>
      <c r="C266" s="152" t="s">
        <v>303</v>
      </c>
      <c r="D266" s="152" t="s">
        <v>395</v>
      </c>
      <c r="E266" s="152" t="s">
        <v>396</v>
      </c>
      <c r="F266" s="152" t="s">
        <v>303</v>
      </c>
      <c r="G266" s="152"/>
      <c r="H266" s="152" t="s">
        <v>478</v>
      </c>
      <c r="I266" s="152" t="s">
        <v>479</v>
      </c>
      <c r="J266" s="152" t="s">
        <v>448</v>
      </c>
      <c r="K266" s="152"/>
      <c r="L266" s="152" t="s">
        <v>478</v>
      </c>
      <c r="M266" s="152" t="s">
        <v>479</v>
      </c>
      <c r="N266" s="152" t="s">
        <v>448</v>
      </c>
      <c r="O266" s="152"/>
      <c r="P266" s="152" t="s">
        <v>478</v>
      </c>
      <c r="Q266" s="152" t="s">
        <v>479</v>
      </c>
      <c r="R266" s="152" t="s">
        <v>448</v>
      </c>
      <c r="S266" s="152"/>
      <c r="T266" s="152" t="s">
        <v>371</v>
      </c>
      <c r="U266" s="152" t="s">
        <v>372</v>
      </c>
      <c r="V266" s="152" t="s">
        <v>262</v>
      </c>
      <c r="W266" s="152"/>
      <c r="X266" s="152" t="s">
        <v>537</v>
      </c>
      <c r="Y266" s="152" t="s">
        <v>383</v>
      </c>
      <c r="Z266" s="152" t="s">
        <v>384</v>
      </c>
      <c r="AA266" s="152"/>
      <c r="AB266" s="152" t="s">
        <v>371</v>
      </c>
      <c r="AC266" s="152" t="s">
        <v>372</v>
      </c>
      <c r="AD266" s="152" t="s">
        <v>262</v>
      </c>
      <c r="AE266" s="152"/>
      <c r="AF266" s="152" t="s">
        <v>537</v>
      </c>
      <c r="AG266" s="152" t="s">
        <v>383</v>
      </c>
      <c r="AH266" s="152" t="s">
        <v>384</v>
      </c>
      <c r="AI266" s="152"/>
      <c r="AJ266" s="152" t="s">
        <v>395</v>
      </c>
      <c r="AK266" s="152" t="s">
        <v>396</v>
      </c>
      <c r="AL266" s="152" t="s">
        <v>303</v>
      </c>
      <c r="AM266" s="152"/>
      <c r="AN266" s="152"/>
      <c r="AO266" s="152"/>
      <c r="AP266" s="152"/>
      <c r="AQ266" s="152"/>
      <c r="AR266" s="152" t="s">
        <v>478</v>
      </c>
      <c r="AS266" s="152" t="s">
        <v>479</v>
      </c>
      <c r="AT266" s="152" t="s">
        <v>448</v>
      </c>
      <c r="AU266" s="152"/>
      <c r="AV266" s="152" t="s">
        <v>478</v>
      </c>
      <c r="AW266" s="152" t="s">
        <v>479</v>
      </c>
      <c r="AX266" s="152" t="s">
        <v>448</v>
      </c>
      <c r="AY266" s="152"/>
      <c r="AZ266" s="152" t="s">
        <v>478</v>
      </c>
      <c r="BA266" s="152" t="s">
        <v>479</v>
      </c>
      <c r="BB266" s="152" t="s">
        <v>448</v>
      </c>
    </row>
    <row r="267" spans="1:54" ht="12.75">
      <c r="A267" s="152" t="s">
        <v>478</v>
      </c>
      <c r="B267" s="152" t="s">
        <v>479</v>
      </c>
      <c r="C267" s="152" t="s">
        <v>448</v>
      </c>
      <c r="D267" s="152" t="s">
        <v>478</v>
      </c>
      <c r="E267" s="152" t="s">
        <v>479</v>
      </c>
      <c r="F267" s="152" t="s">
        <v>448</v>
      </c>
      <c r="G267" s="152"/>
      <c r="H267" s="152" t="s">
        <v>146</v>
      </c>
      <c r="I267" s="152" t="s">
        <v>147</v>
      </c>
      <c r="J267" s="152" t="s">
        <v>143</v>
      </c>
      <c r="K267" s="152"/>
      <c r="L267" s="152" t="s">
        <v>146</v>
      </c>
      <c r="M267" s="152" t="s">
        <v>147</v>
      </c>
      <c r="N267" s="152" t="s">
        <v>143</v>
      </c>
      <c r="O267" s="152"/>
      <c r="P267" s="152" t="s">
        <v>146</v>
      </c>
      <c r="Q267" s="152" t="s">
        <v>147</v>
      </c>
      <c r="R267" s="152" t="s">
        <v>143</v>
      </c>
      <c r="S267" s="152"/>
      <c r="T267" s="152" t="s">
        <v>537</v>
      </c>
      <c r="U267" s="152" t="s">
        <v>383</v>
      </c>
      <c r="V267" s="152" t="s">
        <v>384</v>
      </c>
      <c r="W267" s="152"/>
      <c r="X267" s="152" t="s">
        <v>488</v>
      </c>
      <c r="Y267" s="152" t="s">
        <v>489</v>
      </c>
      <c r="Z267" s="152" t="s">
        <v>490</v>
      </c>
      <c r="AA267" s="152"/>
      <c r="AB267" s="152" t="s">
        <v>537</v>
      </c>
      <c r="AC267" s="152" t="s">
        <v>383</v>
      </c>
      <c r="AD267" s="152" t="s">
        <v>384</v>
      </c>
      <c r="AE267" s="152"/>
      <c r="AF267" s="152" t="s">
        <v>488</v>
      </c>
      <c r="AG267" s="152" t="s">
        <v>489</v>
      </c>
      <c r="AH267" s="152" t="s">
        <v>490</v>
      </c>
      <c r="AI267" s="152"/>
      <c r="AJ267" s="152" t="s">
        <v>478</v>
      </c>
      <c r="AK267" s="152" t="s">
        <v>479</v>
      </c>
      <c r="AL267" s="152" t="s">
        <v>448</v>
      </c>
      <c r="AM267" s="152"/>
      <c r="AN267" s="152"/>
      <c r="AO267" s="152"/>
      <c r="AP267" s="152"/>
      <c r="AQ267" s="152"/>
      <c r="AR267" s="152" t="s">
        <v>146</v>
      </c>
      <c r="AS267" s="152" t="s">
        <v>147</v>
      </c>
      <c r="AT267" s="152" t="s">
        <v>143</v>
      </c>
      <c r="AU267" s="152"/>
      <c r="AV267" s="152" t="s">
        <v>146</v>
      </c>
      <c r="AW267" s="152" t="s">
        <v>147</v>
      </c>
      <c r="AX267" s="152" t="s">
        <v>143</v>
      </c>
      <c r="AY267" s="152"/>
      <c r="AZ267" s="152" t="s">
        <v>146</v>
      </c>
      <c r="BA267" s="152" t="s">
        <v>147</v>
      </c>
      <c r="BB267" s="152" t="s">
        <v>143</v>
      </c>
    </row>
    <row r="268" spans="1:54" ht="12.75">
      <c r="A268" s="152" t="s">
        <v>176</v>
      </c>
      <c r="B268" s="152" t="s">
        <v>177</v>
      </c>
      <c r="C268" s="152" t="s">
        <v>143</v>
      </c>
      <c r="D268" s="152" t="s">
        <v>176</v>
      </c>
      <c r="E268" s="152" t="s">
        <v>177</v>
      </c>
      <c r="F268" s="152" t="s">
        <v>143</v>
      </c>
      <c r="G268" s="152"/>
      <c r="H268" s="152" t="s">
        <v>677</v>
      </c>
      <c r="I268" s="152" t="s">
        <v>388</v>
      </c>
      <c r="J268" s="152" t="s">
        <v>389</v>
      </c>
      <c r="K268" s="152"/>
      <c r="L268" s="152" t="s">
        <v>677</v>
      </c>
      <c r="M268" s="152" t="s">
        <v>388</v>
      </c>
      <c r="N268" s="152" t="s">
        <v>389</v>
      </c>
      <c r="O268" s="152"/>
      <c r="P268" s="152" t="s">
        <v>677</v>
      </c>
      <c r="Q268" s="152" t="s">
        <v>388</v>
      </c>
      <c r="R268" s="152" t="s">
        <v>389</v>
      </c>
      <c r="S268" s="152"/>
      <c r="T268" s="152" t="s">
        <v>488</v>
      </c>
      <c r="U268" s="152" t="s">
        <v>489</v>
      </c>
      <c r="V268" s="152" t="s">
        <v>490</v>
      </c>
      <c r="W268" s="152"/>
      <c r="X268" s="152" t="s">
        <v>232</v>
      </c>
      <c r="Y268" s="152" t="s">
        <v>233</v>
      </c>
      <c r="Z268" s="152" t="s">
        <v>143</v>
      </c>
      <c r="AA268" s="152"/>
      <c r="AB268" s="152" t="s">
        <v>488</v>
      </c>
      <c r="AC268" s="152" t="s">
        <v>489</v>
      </c>
      <c r="AD268" s="152" t="s">
        <v>490</v>
      </c>
      <c r="AE268" s="152"/>
      <c r="AF268" s="152" t="s">
        <v>232</v>
      </c>
      <c r="AG268" s="152" t="s">
        <v>233</v>
      </c>
      <c r="AH268" s="152" t="s">
        <v>143</v>
      </c>
      <c r="AI268" s="152"/>
      <c r="AJ268" s="152" t="s">
        <v>514</v>
      </c>
      <c r="AK268" s="152"/>
      <c r="AL268" s="152"/>
      <c r="AM268" s="152"/>
      <c r="AN268" s="152"/>
      <c r="AO268" s="152"/>
      <c r="AP268" s="152"/>
      <c r="AQ268" s="152"/>
      <c r="AR268" s="152" t="s">
        <v>677</v>
      </c>
      <c r="AS268" s="152" t="s">
        <v>388</v>
      </c>
      <c r="AT268" s="152" t="s">
        <v>389</v>
      </c>
      <c r="AU268" s="152"/>
      <c r="AV268" s="152" t="s">
        <v>677</v>
      </c>
      <c r="AW268" s="152" t="s">
        <v>388</v>
      </c>
      <c r="AX268" s="152" t="s">
        <v>389</v>
      </c>
      <c r="AY268" s="152"/>
      <c r="AZ268" s="152" t="s">
        <v>677</v>
      </c>
      <c r="BA268" s="152" t="s">
        <v>388</v>
      </c>
      <c r="BB268" s="152" t="s">
        <v>389</v>
      </c>
    </row>
    <row r="269" spans="1:54" ht="12.75">
      <c r="A269" s="152" t="s">
        <v>178</v>
      </c>
      <c r="B269" s="152" t="s">
        <v>179</v>
      </c>
      <c r="C269" s="152" t="s">
        <v>180</v>
      </c>
      <c r="D269" s="152" t="s">
        <v>178</v>
      </c>
      <c r="E269" s="152" t="s">
        <v>179</v>
      </c>
      <c r="F269" s="152" t="s">
        <v>180</v>
      </c>
      <c r="G269" s="152"/>
      <c r="H269" s="152" t="s">
        <v>480</v>
      </c>
      <c r="I269" s="152" t="s">
        <v>481</v>
      </c>
      <c r="J269" s="152" t="s">
        <v>460</v>
      </c>
      <c r="K269" s="152"/>
      <c r="L269" s="152" t="s">
        <v>480</v>
      </c>
      <c r="M269" s="152" t="s">
        <v>481</v>
      </c>
      <c r="N269" s="152" t="s">
        <v>460</v>
      </c>
      <c r="O269" s="152"/>
      <c r="P269" s="152" t="s">
        <v>480</v>
      </c>
      <c r="Q269" s="152" t="s">
        <v>481</v>
      </c>
      <c r="R269" s="152" t="s">
        <v>460</v>
      </c>
      <c r="S269" s="152"/>
      <c r="T269" s="152" t="s">
        <v>232</v>
      </c>
      <c r="U269" s="152" t="s">
        <v>233</v>
      </c>
      <c r="V269" s="152" t="s">
        <v>143</v>
      </c>
      <c r="W269" s="152"/>
      <c r="X269" s="152" t="s">
        <v>235</v>
      </c>
      <c r="Y269" s="152" t="s">
        <v>236</v>
      </c>
      <c r="Z269" s="152" t="s">
        <v>144</v>
      </c>
      <c r="AA269" s="152"/>
      <c r="AB269" s="152" t="s">
        <v>232</v>
      </c>
      <c r="AC269" s="152" t="s">
        <v>233</v>
      </c>
      <c r="AD269" s="152" t="s">
        <v>143</v>
      </c>
      <c r="AE269" s="152"/>
      <c r="AF269" s="152" t="s">
        <v>235</v>
      </c>
      <c r="AG269" s="152" t="s">
        <v>236</v>
      </c>
      <c r="AH269" s="152" t="s">
        <v>144</v>
      </c>
      <c r="AI269" s="152"/>
      <c r="AJ269" s="152" t="s">
        <v>176</v>
      </c>
      <c r="AK269" s="152" t="s">
        <v>177</v>
      </c>
      <c r="AL269" s="152" t="s">
        <v>143</v>
      </c>
      <c r="AM269" s="152"/>
      <c r="AN269" s="152"/>
      <c r="AO269" s="152"/>
      <c r="AP269" s="152"/>
      <c r="AQ269" s="152"/>
      <c r="AR269" s="152" t="s">
        <v>371</v>
      </c>
      <c r="AS269" s="152" t="s">
        <v>372</v>
      </c>
      <c r="AT269" s="152" t="s">
        <v>262</v>
      </c>
      <c r="AU269" s="152"/>
      <c r="AV269" s="152" t="s">
        <v>480</v>
      </c>
      <c r="AW269" s="152" t="s">
        <v>481</v>
      </c>
      <c r="AX269" s="152" t="s">
        <v>460</v>
      </c>
      <c r="AY269" s="152"/>
      <c r="AZ269" s="152" t="s">
        <v>480</v>
      </c>
      <c r="BA269" s="152" t="s">
        <v>481</v>
      </c>
      <c r="BB269" s="152" t="s">
        <v>460</v>
      </c>
    </row>
    <row r="270" spans="1:54" ht="12.75">
      <c r="A270" s="152" t="s">
        <v>663</v>
      </c>
      <c r="B270" s="152" t="s">
        <v>664</v>
      </c>
      <c r="C270" s="152" t="s">
        <v>180</v>
      </c>
      <c r="D270" s="152" t="s">
        <v>663</v>
      </c>
      <c r="E270" s="152" t="s">
        <v>664</v>
      </c>
      <c r="F270" s="152" t="s">
        <v>180</v>
      </c>
      <c r="G270" s="152"/>
      <c r="H270" s="152" t="s">
        <v>427</v>
      </c>
      <c r="I270" s="152" t="s">
        <v>428</v>
      </c>
      <c r="J270" s="152" t="s">
        <v>429</v>
      </c>
      <c r="K270" s="152"/>
      <c r="L270" s="152" t="s">
        <v>427</v>
      </c>
      <c r="M270" s="152" t="s">
        <v>428</v>
      </c>
      <c r="N270" s="152" t="s">
        <v>429</v>
      </c>
      <c r="O270" s="152"/>
      <c r="P270" s="152" t="s">
        <v>427</v>
      </c>
      <c r="Q270" s="152" t="s">
        <v>428</v>
      </c>
      <c r="R270" s="152" t="s">
        <v>429</v>
      </c>
      <c r="S270" s="152"/>
      <c r="T270" s="152" t="s">
        <v>235</v>
      </c>
      <c r="U270" s="152" t="s">
        <v>236</v>
      </c>
      <c r="V270" s="152" t="s">
        <v>144</v>
      </c>
      <c r="W270" s="152"/>
      <c r="X270" s="152" t="s">
        <v>374</v>
      </c>
      <c r="Y270" s="152" t="s">
        <v>236</v>
      </c>
      <c r="Z270" s="152" t="s">
        <v>217</v>
      </c>
      <c r="AA270" s="152"/>
      <c r="AB270" s="152" t="s">
        <v>235</v>
      </c>
      <c r="AC270" s="152" t="s">
        <v>236</v>
      </c>
      <c r="AD270" s="152" t="s">
        <v>144</v>
      </c>
      <c r="AE270" s="152"/>
      <c r="AF270" s="152" t="s">
        <v>374</v>
      </c>
      <c r="AG270" s="152" t="s">
        <v>236</v>
      </c>
      <c r="AH270" s="152" t="s">
        <v>217</v>
      </c>
      <c r="AI270" s="152"/>
      <c r="AJ270" s="152" t="s">
        <v>178</v>
      </c>
      <c r="AK270" s="152" t="s">
        <v>179</v>
      </c>
      <c r="AL270" s="152" t="s">
        <v>180</v>
      </c>
      <c r="AM270" s="152"/>
      <c r="AN270" s="152"/>
      <c r="AO270" s="152"/>
      <c r="AP270" s="152"/>
      <c r="AQ270" s="152"/>
      <c r="AR270" s="152" t="s">
        <v>537</v>
      </c>
      <c r="AS270" s="152" t="s">
        <v>383</v>
      </c>
      <c r="AT270" s="152" t="s">
        <v>384</v>
      </c>
      <c r="AU270" s="152"/>
      <c r="AV270" s="152" t="s">
        <v>427</v>
      </c>
      <c r="AW270" s="152" t="s">
        <v>428</v>
      </c>
      <c r="AX270" s="152" t="s">
        <v>429</v>
      </c>
      <c r="AY270" s="152"/>
      <c r="AZ270" s="152" t="s">
        <v>427</v>
      </c>
      <c r="BA270" s="152" t="s">
        <v>428</v>
      </c>
      <c r="BB270" s="152" t="s">
        <v>429</v>
      </c>
    </row>
    <row r="271" spans="1:54" ht="12.75">
      <c r="A271" s="152" t="s">
        <v>181</v>
      </c>
      <c r="B271" s="152" t="s">
        <v>182</v>
      </c>
      <c r="C271" s="152" t="s">
        <v>144</v>
      </c>
      <c r="D271" s="152" t="s">
        <v>181</v>
      </c>
      <c r="E271" s="152" t="s">
        <v>182</v>
      </c>
      <c r="F271" s="152" t="s">
        <v>144</v>
      </c>
      <c r="G271" s="152"/>
      <c r="H271" s="152" t="s">
        <v>148</v>
      </c>
      <c r="I271" s="152" t="s">
        <v>149</v>
      </c>
      <c r="J271" s="152" t="s">
        <v>150</v>
      </c>
      <c r="K271" s="152"/>
      <c r="L271" s="152" t="s">
        <v>148</v>
      </c>
      <c r="M271" s="152" t="s">
        <v>149</v>
      </c>
      <c r="N271" s="152" t="s">
        <v>150</v>
      </c>
      <c r="O271" s="152"/>
      <c r="P271" s="152" t="s">
        <v>148</v>
      </c>
      <c r="Q271" s="152" t="s">
        <v>149</v>
      </c>
      <c r="R271" s="152" t="s">
        <v>150</v>
      </c>
      <c r="S271" s="152"/>
      <c r="T271" s="152" t="s">
        <v>374</v>
      </c>
      <c r="U271" s="152" t="s">
        <v>236</v>
      </c>
      <c r="V271" s="152" t="s">
        <v>217</v>
      </c>
      <c r="W271" s="152"/>
      <c r="X271" s="152" t="s">
        <v>575</v>
      </c>
      <c r="Y271" s="152" t="s">
        <v>576</v>
      </c>
      <c r="Z271" s="152" t="s">
        <v>577</v>
      </c>
      <c r="AA271" s="152"/>
      <c r="AB271" s="152" t="s">
        <v>374</v>
      </c>
      <c r="AC271" s="152" t="s">
        <v>236</v>
      </c>
      <c r="AD271" s="152" t="s">
        <v>217</v>
      </c>
      <c r="AE271" s="152"/>
      <c r="AF271" s="152" t="s">
        <v>575</v>
      </c>
      <c r="AG271" s="152" t="s">
        <v>576</v>
      </c>
      <c r="AH271" s="152" t="s">
        <v>577</v>
      </c>
      <c r="AI271" s="152"/>
      <c r="AJ271" s="152" t="s">
        <v>663</v>
      </c>
      <c r="AK271" s="152" t="s">
        <v>664</v>
      </c>
      <c r="AL271" s="152" t="s">
        <v>180</v>
      </c>
      <c r="AM271" s="152"/>
      <c r="AN271" s="152"/>
      <c r="AO271" s="152"/>
      <c r="AP271" s="152"/>
      <c r="AQ271" s="152"/>
      <c r="AR271" s="152" t="s">
        <v>480</v>
      </c>
      <c r="AS271" s="152" t="s">
        <v>481</v>
      </c>
      <c r="AT271" s="152" t="s">
        <v>460</v>
      </c>
      <c r="AU271" s="152"/>
      <c r="AV271" s="152" t="s">
        <v>148</v>
      </c>
      <c r="AW271" s="152" t="s">
        <v>149</v>
      </c>
      <c r="AX271" s="152" t="s">
        <v>150</v>
      </c>
      <c r="AY271" s="152"/>
      <c r="AZ271" s="152" t="s">
        <v>148</v>
      </c>
      <c r="BA271" s="152" t="s">
        <v>149</v>
      </c>
      <c r="BB271" s="152" t="s">
        <v>150</v>
      </c>
    </row>
    <row r="272" spans="1:54" ht="12.75">
      <c r="A272" s="152" t="s">
        <v>480</v>
      </c>
      <c r="B272" s="152" t="s">
        <v>481</v>
      </c>
      <c r="C272" s="152" t="s">
        <v>460</v>
      </c>
      <c r="D272" s="152" t="s">
        <v>480</v>
      </c>
      <c r="E272" s="152" t="s">
        <v>481</v>
      </c>
      <c r="F272" s="152" t="s">
        <v>460</v>
      </c>
      <c r="G272" s="152"/>
      <c r="H272" s="152" t="s">
        <v>430</v>
      </c>
      <c r="I272" s="152" t="s">
        <v>431</v>
      </c>
      <c r="J272" s="152" t="s">
        <v>429</v>
      </c>
      <c r="K272" s="152"/>
      <c r="L272" s="152" t="s">
        <v>430</v>
      </c>
      <c r="M272" s="152" t="s">
        <v>431</v>
      </c>
      <c r="N272" s="152" t="s">
        <v>429</v>
      </c>
      <c r="O272" s="152"/>
      <c r="P272" s="152" t="s">
        <v>430</v>
      </c>
      <c r="Q272" s="152" t="s">
        <v>431</v>
      </c>
      <c r="R272" s="152" t="s">
        <v>429</v>
      </c>
      <c r="S272" s="152"/>
      <c r="T272" s="152" t="s">
        <v>575</v>
      </c>
      <c r="U272" s="152" t="s">
        <v>576</v>
      </c>
      <c r="V272" s="152" t="s">
        <v>577</v>
      </c>
      <c r="W272" s="152"/>
      <c r="X272" s="152" t="s">
        <v>386</v>
      </c>
      <c r="Y272" s="152" t="s">
        <v>387</v>
      </c>
      <c r="Z272" s="152" t="s">
        <v>150</v>
      </c>
      <c r="AA272" s="152"/>
      <c r="AB272" s="152" t="s">
        <v>575</v>
      </c>
      <c r="AC272" s="152" t="s">
        <v>576</v>
      </c>
      <c r="AD272" s="152" t="s">
        <v>577</v>
      </c>
      <c r="AE272" s="152"/>
      <c r="AF272" s="152" t="s">
        <v>386</v>
      </c>
      <c r="AG272" s="152" t="s">
        <v>387</v>
      </c>
      <c r="AH272" s="152" t="s">
        <v>150</v>
      </c>
      <c r="AI272" s="152"/>
      <c r="AJ272" s="152" t="s">
        <v>181</v>
      </c>
      <c r="AK272" s="152" t="s">
        <v>182</v>
      </c>
      <c r="AL272" s="152" t="s">
        <v>144</v>
      </c>
      <c r="AM272" s="152"/>
      <c r="AN272" s="152"/>
      <c r="AO272" s="152"/>
      <c r="AP272" s="152"/>
      <c r="AQ272" s="152"/>
      <c r="AR272" s="152" t="s">
        <v>427</v>
      </c>
      <c r="AS272" s="152" t="s">
        <v>428</v>
      </c>
      <c r="AT272" s="152" t="s">
        <v>429</v>
      </c>
      <c r="AU272" s="152"/>
      <c r="AV272" s="152" t="s">
        <v>430</v>
      </c>
      <c r="AW272" s="152" t="s">
        <v>431</v>
      </c>
      <c r="AX272" s="152" t="s">
        <v>429</v>
      </c>
      <c r="AY272" s="152"/>
      <c r="AZ272" s="152" t="s">
        <v>430</v>
      </c>
      <c r="BA272" s="152" t="s">
        <v>431</v>
      </c>
      <c r="BB272" s="152" t="s">
        <v>429</v>
      </c>
    </row>
    <row r="273" spans="1:54" ht="12.75">
      <c r="A273" s="152" t="s">
        <v>427</v>
      </c>
      <c r="B273" s="152" t="s">
        <v>428</v>
      </c>
      <c r="C273" s="152" t="s">
        <v>429</v>
      </c>
      <c r="D273" s="152" t="s">
        <v>427</v>
      </c>
      <c r="E273" s="152" t="s">
        <v>428</v>
      </c>
      <c r="F273" s="152" t="s">
        <v>429</v>
      </c>
      <c r="G273" s="152"/>
      <c r="H273" s="152" t="s">
        <v>432</v>
      </c>
      <c r="I273" s="152" t="s">
        <v>433</v>
      </c>
      <c r="J273" s="152" t="s">
        <v>429</v>
      </c>
      <c r="K273" s="152"/>
      <c r="L273" s="152" t="s">
        <v>432</v>
      </c>
      <c r="M273" s="152" t="s">
        <v>433</v>
      </c>
      <c r="N273" s="152" t="s">
        <v>429</v>
      </c>
      <c r="O273" s="152"/>
      <c r="P273" s="152" t="s">
        <v>432</v>
      </c>
      <c r="Q273" s="152" t="s">
        <v>433</v>
      </c>
      <c r="R273" s="152" t="s">
        <v>429</v>
      </c>
      <c r="S273" s="152"/>
      <c r="T273" s="152" t="s">
        <v>386</v>
      </c>
      <c r="U273" s="152" t="s">
        <v>387</v>
      </c>
      <c r="V273" s="152" t="s">
        <v>150</v>
      </c>
      <c r="W273" s="152"/>
      <c r="X273" s="152" t="s">
        <v>497</v>
      </c>
      <c r="Y273" s="152" t="s">
        <v>463</v>
      </c>
      <c r="Z273" s="152" t="s">
        <v>156</v>
      </c>
      <c r="AA273" s="152"/>
      <c r="AB273" s="152" t="s">
        <v>386</v>
      </c>
      <c r="AC273" s="152" t="s">
        <v>387</v>
      </c>
      <c r="AD273" s="152" t="s">
        <v>150</v>
      </c>
      <c r="AE273" s="152"/>
      <c r="AF273" s="152" t="s">
        <v>497</v>
      </c>
      <c r="AG273" s="152" t="s">
        <v>463</v>
      </c>
      <c r="AH273" s="152" t="s">
        <v>156</v>
      </c>
      <c r="AI273" s="152"/>
      <c r="AJ273" s="152" t="s">
        <v>371</v>
      </c>
      <c r="AK273" s="152" t="s">
        <v>372</v>
      </c>
      <c r="AL273" s="152" t="s">
        <v>262</v>
      </c>
      <c r="AM273" s="152"/>
      <c r="AN273" s="152"/>
      <c r="AO273" s="152"/>
      <c r="AP273" s="152"/>
      <c r="AQ273" s="152"/>
      <c r="AR273" s="152" t="s">
        <v>148</v>
      </c>
      <c r="AS273" s="152" t="s">
        <v>149</v>
      </c>
      <c r="AT273" s="152" t="s">
        <v>150</v>
      </c>
      <c r="AU273" s="152"/>
      <c r="AV273" s="152" t="s">
        <v>432</v>
      </c>
      <c r="AW273" s="152" t="s">
        <v>433</v>
      </c>
      <c r="AX273" s="152" t="s">
        <v>429</v>
      </c>
      <c r="AY273" s="152"/>
      <c r="AZ273" s="152" t="s">
        <v>432</v>
      </c>
      <c r="BA273" s="152" t="s">
        <v>433</v>
      </c>
      <c r="BB273" s="152" t="s">
        <v>429</v>
      </c>
    </row>
    <row r="274" spans="1:54" ht="12.75">
      <c r="A274" s="152" t="s">
        <v>148</v>
      </c>
      <c r="B274" s="152" t="s">
        <v>149</v>
      </c>
      <c r="C274" s="152" t="s">
        <v>150</v>
      </c>
      <c r="D274" s="152" t="s">
        <v>148</v>
      </c>
      <c r="E274" s="152" t="s">
        <v>149</v>
      </c>
      <c r="F274" s="152" t="s">
        <v>150</v>
      </c>
      <c r="G274" s="152"/>
      <c r="H274" s="152" t="s">
        <v>434</v>
      </c>
      <c r="I274" s="152" t="s">
        <v>435</v>
      </c>
      <c r="J274" s="152" t="s">
        <v>436</v>
      </c>
      <c r="K274" s="152"/>
      <c r="L274" s="152" t="s">
        <v>434</v>
      </c>
      <c r="M274" s="152" t="s">
        <v>435</v>
      </c>
      <c r="N274" s="152" t="s">
        <v>436</v>
      </c>
      <c r="O274" s="152"/>
      <c r="P274" s="152" t="s">
        <v>434</v>
      </c>
      <c r="Q274" s="152" t="s">
        <v>435</v>
      </c>
      <c r="R274" s="152" t="s">
        <v>436</v>
      </c>
      <c r="S274" s="152"/>
      <c r="T274" s="152" t="s">
        <v>497</v>
      </c>
      <c r="U274" s="152" t="s">
        <v>463</v>
      </c>
      <c r="V274" s="152" t="s">
        <v>156</v>
      </c>
      <c r="W274" s="152"/>
      <c r="X274" s="152" t="s">
        <v>449</v>
      </c>
      <c r="Y274" s="152" t="s">
        <v>450</v>
      </c>
      <c r="Z274" s="152" t="s">
        <v>153</v>
      </c>
      <c r="AA274" s="152"/>
      <c r="AB274" s="152" t="s">
        <v>497</v>
      </c>
      <c r="AC274" s="152" t="s">
        <v>463</v>
      </c>
      <c r="AD274" s="152" t="s">
        <v>156</v>
      </c>
      <c r="AE274" s="152"/>
      <c r="AF274" s="152" t="s">
        <v>449</v>
      </c>
      <c r="AG274" s="152" t="s">
        <v>450</v>
      </c>
      <c r="AH274" s="152" t="s">
        <v>153</v>
      </c>
      <c r="AI274" s="152"/>
      <c r="AJ274" s="152" t="s">
        <v>537</v>
      </c>
      <c r="AK274" s="152" t="s">
        <v>383</v>
      </c>
      <c r="AL274" s="152" t="s">
        <v>384</v>
      </c>
      <c r="AM274" s="152"/>
      <c r="AN274" s="152"/>
      <c r="AO274" s="152"/>
      <c r="AP274" s="152"/>
      <c r="AQ274" s="152"/>
      <c r="AR274" s="152" t="s">
        <v>430</v>
      </c>
      <c r="AS274" s="152" t="s">
        <v>431</v>
      </c>
      <c r="AT274" s="152" t="s">
        <v>429</v>
      </c>
      <c r="AU274" s="152"/>
      <c r="AV274" s="152" t="s">
        <v>434</v>
      </c>
      <c r="AW274" s="152" t="s">
        <v>435</v>
      </c>
      <c r="AX274" s="152" t="s">
        <v>436</v>
      </c>
      <c r="AY274" s="152"/>
      <c r="AZ274" s="152" t="s">
        <v>434</v>
      </c>
      <c r="BA274" s="152" t="s">
        <v>435</v>
      </c>
      <c r="BB274" s="152" t="s">
        <v>436</v>
      </c>
    </row>
    <row r="275" spans="1:54" ht="12.75">
      <c r="A275" s="152" t="s">
        <v>430</v>
      </c>
      <c r="B275" s="152" t="s">
        <v>431</v>
      </c>
      <c r="C275" s="152" t="s">
        <v>429</v>
      </c>
      <c r="D275" s="152" t="s">
        <v>430</v>
      </c>
      <c r="E275" s="152" t="s">
        <v>431</v>
      </c>
      <c r="F275" s="152" t="s">
        <v>429</v>
      </c>
      <c r="G275" s="152"/>
      <c r="H275" s="152" t="s">
        <v>482</v>
      </c>
      <c r="I275" s="152" t="s">
        <v>483</v>
      </c>
      <c r="J275" s="152" t="s">
        <v>448</v>
      </c>
      <c r="K275" s="152"/>
      <c r="L275" s="152" t="s">
        <v>482</v>
      </c>
      <c r="M275" s="152" t="s">
        <v>483</v>
      </c>
      <c r="N275" s="152" t="s">
        <v>448</v>
      </c>
      <c r="O275" s="152"/>
      <c r="P275" s="152" t="s">
        <v>482</v>
      </c>
      <c r="Q275" s="152" t="s">
        <v>483</v>
      </c>
      <c r="R275" s="152" t="s">
        <v>448</v>
      </c>
      <c r="S275" s="152"/>
      <c r="T275" s="152" t="s">
        <v>449</v>
      </c>
      <c r="U275" s="152" t="s">
        <v>450</v>
      </c>
      <c r="V275" s="152" t="s">
        <v>153</v>
      </c>
      <c r="W275" s="152"/>
      <c r="X275" s="152" t="s">
        <v>456</v>
      </c>
      <c r="Y275" s="152" t="s">
        <v>457</v>
      </c>
      <c r="Z275" s="152" t="s">
        <v>156</v>
      </c>
      <c r="AA275" s="152"/>
      <c r="AB275" s="152" t="s">
        <v>449</v>
      </c>
      <c r="AC275" s="152" t="s">
        <v>450</v>
      </c>
      <c r="AD275" s="152" t="s">
        <v>153</v>
      </c>
      <c r="AE275" s="152"/>
      <c r="AF275" s="152" t="s">
        <v>456</v>
      </c>
      <c r="AG275" s="152" t="s">
        <v>457</v>
      </c>
      <c r="AH275" s="152" t="s">
        <v>156</v>
      </c>
      <c r="AI275" s="152"/>
      <c r="AJ275" s="152" t="s">
        <v>480</v>
      </c>
      <c r="AK275" s="152" t="s">
        <v>481</v>
      </c>
      <c r="AL275" s="152" t="s">
        <v>460</v>
      </c>
      <c r="AM275" s="152"/>
      <c r="AN275" s="152"/>
      <c r="AO275" s="152"/>
      <c r="AP275" s="152"/>
      <c r="AQ275" s="152"/>
      <c r="AR275" s="152" t="s">
        <v>432</v>
      </c>
      <c r="AS275" s="152" t="s">
        <v>433</v>
      </c>
      <c r="AT275" s="152" t="s">
        <v>429</v>
      </c>
      <c r="AU275" s="152"/>
      <c r="AV275" s="152" t="s">
        <v>482</v>
      </c>
      <c r="AW275" s="152" t="s">
        <v>483</v>
      </c>
      <c r="AX275" s="152" t="s">
        <v>448</v>
      </c>
      <c r="AY275" s="152"/>
      <c r="AZ275" s="152" t="s">
        <v>482</v>
      </c>
      <c r="BA275" s="152" t="s">
        <v>483</v>
      </c>
      <c r="BB275" s="152" t="s">
        <v>448</v>
      </c>
    </row>
    <row r="276" spans="1:54" ht="12.75">
      <c r="A276" s="152" t="s">
        <v>432</v>
      </c>
      <c r="B276" s="152" t="s">
        <v>433</v>
      </c>
      <c r="C276" s="152" t="s">
        <v>429</v>
      </c>
      <c r="D276" s="152" t="s">
        <v>432</v>
      </c>
      <c r="E276" s="152" t="s">
        <v>433</v>
      </c>
      <c r="F276" s="152" t="s">
        <v>429</v>
      </c>
      <c r="G276" s="152"/>
      <c r="H276" s="152" t="s">
        <v>484</v>
      </c>
      <c r="I276" s="152" t="s">
        <v>485</v>
      </c>
      <c r="J276" s="152" t="s">
        <v>436</v>
      </c>
      <c r="K276" s="152"/>
      <c r="L276" s="152" t="s">
        <v>484</v>
      </c>
      <c r="M276" s="152" t="s">
        <v>485</v>
      </c>
      <c r="N276" s="152" t="s">
        <v>436</v>
      </c>
      <c r="O276" s="152"/>
      <c r="P276" s="152" t="s">
        <v>484</v>
      </c>
      <c r="Q276" s="152" t="s">
        <v>485</v>
      </c>
      <c r="R276" s="152" t="s">
        <v>436</v>
      </c>
      <c r="S276" s="152"/>
      <c r="T276" s="152" t="s">
        <v>456</v>
      </c>
      <c r="U276" s="152" t="s">
        <v>457</v>
      </c>
      <c r="V276" s="152" t="s">
        <v>156</v>
      </c>
      <c r="W276" s="152"/>
      <c r="X276" s="152" t="s">
        <v>538</v>
      </c>
      <c r="Y276" s="152" t="s">
        <v>463</v>
      </c>
      <c r="Z276" s="152" t="s">
        <v>145</v>
      </c>
      <c r="AA276" s="152"/>
      <c r="AB276" s="152" t="s">
        <v>456</v>
      </c>
      <c r="AC276" s="152" t="s">
        <v>457</v>
      </c>
      <c r="AD276" s="152" t="s">
        <v>156</v>
      </c>
      <c r="AE276" s="152"/>
      <c r="AF276" s="152" t="s">
        <v>538</v>
      </c>
      <c r="AG276" s="152" t="s">
        <v>463</v>
      </c>
      <c r="AH276" s="152" t="s">
        <v>145</v>
      </c>
      <c r="AI276" s="152"/>
      <c r="AJ276" s="152" t="s">
        <v>427</v>
      </c>
      <c r="AK276" s="152" t="s">
        <v>428</v>
      </c>
      <c r="AL276" s="152" t="s">
        <v>429</v>
      </c>
      <c r="AM276" s="152"/>
      <c r="AN276" s="152"/>
      <c r="AO276" s="152"/>
      <c r="AP276" s="152"/>
      <c r="AQ276" s="152"/>
      <c r="AR276" s="152" t="s">
        <v>434</v>
      </c>
      <c r="AS276" s="152" t="s">
        <v>435</v>
      </c>
      <c r="AT276" s="152" t="s">
        <v>436</v>
      </c>
      <c r="AU276" s="152"/>
      <c r="AV276" s="152" t="s">
        <v>484</v>
      </c>
      <c r="AW276" s="152" t="s">
        <v>485</v>
      </c>
      <c r="AX276" s="152" t="s">
        <v>436</v>
      </c>
      <c r="AY276" s="152"/>
      <c r="AZ276" s="152" t="s">
        <v>484</v>
      </c>
      <c r="BA276" s="152" t="s">
        <v>485</v>
      </c>
      <c r="BB276" s="152" t="s">
        <v>436</v>
      </c>
    </row>
    <row r="277" spans="1:54" ht="12.75">
      <c r="A277" s="152" t="s">
        <v>434</v>
      </c>
      <c r="B277" s="152" t="s">
        <v>435</v>
      </c>
      <c r="C277" s="152" t="s">
        <v>436</v>
      </c>
      <c r="D277" s="152" t="s">
        <v>434</v>
      </c>
      <c r="E277" s="152" t="s">
        <v>435</v>
      </c>
      <c r="F277" s="152" t="s">
        <v>436</v>
      </c>
      <c r="G277" s="152"/>
      <c r="H277" s="152" t="s">
        <v>437</v>
      </c>
      <c r="I277" s="152" t="s">
        <v>438</v>
      </c>
      <c r="J277" s="152" t="s">
        <v>436</v>
      </c>
      <c r="K277" s="152"/>
      <c r="L277" s="152" t="s">
        <v>437</v>
      </c>
      <c r="M277" s="152" t="s">
        <v>438</v>
      </c>
      <c r="N277" s="152" t="s">
        <v>436</v>
      </c>
      <c r="O277" s="152"/>
      <c r="P277" s="152" t="s">
        <v>437</v>
      </c>
      <c r="Q277" s="152" t="s">
        <v>438</v>
      </c>
      <c r="R277" s="152" t="s">
        <v>436</v>
      </c>
      <c r="S277" s="152"/>
      <c r="T277" s="152" t="s">
        <v>538</v>
      </c>
      <c r="U277" s="152" t="s">
        <v>463</v>
      </c>
      <c r="V277" s="152" t="s">
        <v>145</v>
      </c>
      <c r="W277" s="152"/>
      <c r="X277" s="152" t="s">
        <v>466</v>
      </c>
      <c r="Y277" s="152" t="s">
        <v>467</v>
      </c>
      <c r="Z277" s="152" t="s">
        <v>468</v>
      </c>
      <c r="AA277" s="152"/>
      <c r="AB277" s="152" t="s">
        <v>538</v>
      </c>
      <c r="AC277" s="152" t="s">
        <v>463</v>
      </c>
      <c r="AD277" s="152" t="s">
        <v>145</v>
      </c>
      <c r="AE277" s="152"/>
      <c r="AF277" s="152" t="s">
        <v>466</v>
      </c>
      <c r="AG277" s="152" t="s">
        <v>467</v>
      </c>
      <c r="AH277" s="152" t="s">
        <v>468</v>
      </c>
      <c r="AI277" s="152"/>
      <c r="AJ277" s="152" t="s">
        <v>148</v>
      </c>
      <c r="AK277" s="152" t="s">
        <v>149</v>
      </c>
      <c r="AL277" s="152" t="s">
        <v>150</v>
      </c>
      <c r="AM277" s="152"/>
      <c r="AN277" s="152"/>
      <c r="AO277" s="152"/>
      <c r="AP277" s="152"/>
      <c r="AQ277" s="152"/>
      <c r="AR277" s="152" t="s">
        <v>482</v>
      </c>
      <c r="AS277" s="152" t="s">
        <v>483</v>
      </c>
      <c r="AT277" s="152" t="s">
        <v>448</v>
      </c>
      <c r="AU277" s="152"/>
      <c r="AV277" s="152" t="s">
        <v>437</v>
      </c>
      <c r="AW277" s="152" t="s">
        <v>438</v>
      </c>
      <c r="AX277" s="152" t="s">
        <v>436</v>
      </c>
      <c r="AY277" s="152"/>
      <c r="AZ277" s="152" t="s">
        <v>437</v>
      </c>
      <c r="BA277" s="152" t="s">
        <v>438</v>
      </c>
      <c r="BB277" s="152" t="s">
        <v>436</v>
      </c>
    </row>
    <row r="278" spans="1:54" ht="12.75">
      <c r="A278" s="152" t="s">
        <v>482</v>
      </c>
      <c r="B278" s="152" t="s">
        <v>483</v>
      </c>
      <c r="C278" s="152" t="s">
        <v>448</v>
      </c>
      <c r="D278" s="152" t="s">
        <v>482</v>
      </c>
      <c r="E278" s="152" t="s">
        <v>483</v>
      </c>
      <c r="F278" s="152" t="s">
        <v>448</v>
      </c>
      <c r="G278" s="152"/>
      <c r="H278" s="152" t="s">
        <v>486</v>
      </c>
      <c r="I278" s="152" t="s">
        <v>487</v>
      </c>
      <c r="J278" s="152" t="s">
        <v>436</v>
      </c>
      <c r="K278" s="152"/>
      <c r="L278" s="152" t="s">
        <v>486</v>
      </c>
      <c r="M278" s="152" t="s">
        <v>487</v>
      </c>
      <c r="N278" s="152" t="s">
        <v>436</v>
      </c>
      <c r="O278" s="152"/>
      <c r="P278" s="152" t="s">
        <v>486</v>
      </c>
      <c r="Q278" s="152" t="s">
        <v>487</v>
      </c>
      <c r="R278" s="152" t="s">
        <v>436</v>
      </c>
      <c r="S278" s="152"/>
      <c r="T278" s="152" t="s">
        <v>466</v>
      </c>
      <c r="U278" s="152" t="s">
        <v>467</v>
      </c>
      <c r="V278" s="152" t="s">
        <v>468</v>
      </c>
      <c r="W278" s="152"/>
      <c r="X278" s="152" t="s">
        <v>578</v>
      </c>
      <c r="Y278" s="152" t="s">
        <v>383</v>
      </c>
      <c r="Z278" s="152" t="s">
        <v>579</v>
      </c>
      <c r="AA278" s="152"/>
      <c r="AB278" s="152" t="s">
        <v>466</v>
      </c>
      <c r="AC278" s="152" t="s">
        <v>467</v>
      </c>
      <c r="AD278" s="152" t="s">
        <v>468</v>
      </c>
      <c r="AE278" s="152"/>
      <c r="AF278" s="152" t="s">
        <v>578</v>
      </c>
      <c r="AG278" s="152" t="s">
        <v>383</v>
      </c>
      <c r="AH278" s="152" t="s">
        <v>579</v>
      </c>
      <c r="AI278" s="152"/>
      <c r="AJ278" s="152" t="s">
        <v>430</v>
      </c>
      <c r="AK278" s="152" t="s">
        <v>431</v>
      </c>
      <c r="AL278" s="152" t="s">
        <v>429</v>
      </c>
      <c r="AM278" s="152"/>
      <c r="AN278" s="152"/>
      <c r="AO278" s="152"/>
      <c r="AP278" s="152"/>
      <c r="AQ278" s="152"/>
      <c r="AR278" s="152" t="s">
        <v>484</v>
      </c>
      <c r="AS278" s="152" t="s">
        <v>485</v>
      </c>
      <c r="AT278" s="152" t="s">
        <v>436</v>
      </c>
      <c r="AU278" s="152"/>
      <c r="AV278" s="152" t="s">
        <v>486</v>
      </c>
      <c r="AW278" s="152" t="s">
        <v>487</v>
      </c>
      <c r="AX278" s="152" t="s">
        <v>436</v>
      </c>
      <c r="AY278" s="152"/>
      <c r="AZ278" s="152" t="s">
        <v>486</v>
      </c>
      <c r="BA278" s="152" t="s">
        <v>487</v>
      </c>
      <c r="BB278" s="152" t="s">
        <v>436</v>
      </c>
    </row>
    <row r="279" spans="1:54" ht="12.75">
      <c r="A279" s="152" t="s">
        <v>484</v>
      </c>
      <c r="B279" s="152" t="s">
        <v>485</v>
      </c>
      <c r="C279" s="152" t="s">
        <v>436</v>
      </c>
      <c r="D279" s="152" t="s">
        <v>484</v>
      </c>
      <c r="E279" s="152" t="s">
        <v>485</v>
      </c>
      <c r="F279" s="152" t="s">
        <v>436</v>
      </c>
      <c r="G279" s="152"/>
      <c r="H279" s="152" t="s">
        <v>380</v>
      </c>
      <c r="I279" s="152" t="s">
        <v>381</v>
      </c>
      <c r="J279" s="152" t="s">
        <v>153</v>
      </c>
      <c r="K279" s="152"/>
      <c r="L279" s="152" t="s">
        <v>380</v>
      </c>
      <c r="M279" s="152" t="s">
        <v>381</v>
      </c>
      <c r="N279" s="152" t="s">
        <v>153</v>
      </c>
      <c r="O279" s="152"/>
      <c r="P279" s="152" t="s">
        <v>380</v>
      </c>
      <c r="Q279" s="152" t="s">
        <v>381</v>
      </c>
      <c r="R279" s="152" t="s">
        <v>153</v>
      </c>
      <c r="S279" s="152"/>
      <c r="T279" s="152" t="s">
        <v>578</v>
      </c>
      <c r="U279" s="152" t="s">
        <v>383</v>
      </c>
      <c r="V279" s="152" t="s">
        <v>579</v>
      </c>
      <c r="W279" s="152"/>
      <c r="X279" s="152" t="s">
        <v>375</v>
      </c>
      <c r="Y279" s="152" t="s">
        <v>376</v>
      </c>
      <c r="Z279" s="152" t="s">
        <v>377</v>
      </c>
      <c r="AA279" s="152"/>
      <c r="AB279" s="152" t="s">
        <v>578</v>
      </c>
      <c r="AC279" s="152" t="s">
        <v>383</v>
      </c>
      <c r="AD279" s="152" t="s">
        <v>579</v>
      </c>
      <c r="AE279" s="152"/>
      <c r="AF279" s="152" t="s">
        <v>375</v>
      </c>
      <c r="AG279" s="152" t="s">
        <v>376</v>
      </c>
      <c r="AH279" s="152" t="s">
        <v>377</v>
      </c>
      <c r="AI279" s="152"/>
      <c r="AJ279" s="152" t="s">
        <v>432</v>
      </c>
      <c r="AK279" s="152" t="s">
        <v>433</v>
      </c>
      <c r="AL279" s="152" t="s">
        <v>429</v>
      </c>
      <c r="AM279" s="152"/>
      <c r="AN279" s="152"/>
      <c r="AO279" s="152"/>
      <c r="AP279" s="152"/>
      <c r="AQ279" s="152"/>
      <c r="AR279" s="152" t="s">
        <v>437</v>
      </c>
      <c r="AS279" s="152" t="s">
        <v>438</v>
      </c>
      <c r="AT279" s="152" t="s">
        <v>436</v>
      </c>
      <c r="AU279" s="152"/>
      <c r="AV279" s="152" t="s">
        <v>380</v>
      </c>
      <c r="AW279" s="152" t="s">
        <v>381</v>
      </c>
      <c r="AX279" s="152" t="s">
        <v>153</v>
      </c>
      <c r="AY279" s="152"/>
      <c r="AZ279" s="152" t="s">
        <v>380</v>
      </c>
      <c r="BA279" s="152" t="s">
        <v>381</v>
      </c>
      <c r="BB279" s="152" t="s">
        <v>153</v>
      </c>
    </row>
    <row r="280" spans="1:54" ht="12.75">
      <c r="A280" s="152" t="s">
        <v>437</v>
      </c>
      <c r="B280" s="152" t="s">
        <v>438</v>
      </c>
      <c r="C280" s="152" t="s">
        <v>436</v>
      </c>
      <c r="D280" s="152" t="s">
        <v>437</v>
      </c>
      <c r="E280" s="152" t="s">
        <v>438</v>
      </c>
      <c r="F280" s="152" t="s">
        <v>436</v>
      </c>
      <c r="G280" s="152"/>
      <c r="H280" s="152" t="s">
        <v>439</v>
      </c>
      <c r="I280" s="152" t="s">
        <v>440</v>
      </c>
      <c r="J280" s="152" t="s">
        <v>441</v>
      </c>
      <c r="K280" s="152"/>
      <c r="L280" s="152" t="s">
        <v>439</v>
      </c>
      <c r="M280" s="152" t="s">
        <v>440</v>
      </c>
      <c r="N280" s="152" t="s">
        <v>441</v>
      </c>
      <c r="O280" s="152"/>
      <c r="P280" s="152" t="s">
        <v>439</v>
      </c>
      <c r="Q280" s="152" t="s">
        <v>440</v>
      </c>
      <c r="R280" s="152" t="s">
        <v>441</v>
      </c>
      <c r="S280" s="152"/>
      <c r="T280" s="152" t="s">
        <v>375</v>
      </c>
      <c r="U280" s="152" t="s">
        <v>376</v>
      </c>
      <c r="V280" s="152" t="s">
        <v>377</v>
      </c>
      <c r="W280" s="152"/>
      <c r="X280" s="152" t="s">
        <v>378</v>
      </c>
      <c r="Y280" s="152" t="s">
        <v>379</v>
      </c>
      <c r="Z280" s="152" t="s">
        <v>217</v>
      </c>
      <c r="AA280" s="152"/>
      <c r="AB280" s="152" t="s">
        <v>375</v>
      </c>
      <c r="AC280" s="152" t="s">
        <v>376</v>
      </c>
      <c r="AD280" s="152" t="s">
        <v>377</v>
      </c>
      <c r="AE280" s="152"/>
      <c r="AF280" s="152" t="s">
        <v>378</v>
      </c>
      <c r="AG280" s="152" t="s">
        <v>379</v>
      </c>
      <c r="AH280" s="152" t="s">
        <v>217</v>
      </c>
      <c r="AI280" s="152"/>
      <c r="AJ280" s="152" t="s">
        <v>434</v>
      </c>
      <c r="AK280" s="152" t="s">
        <v>435</v>
      </c>
      <c r="AL280" s="152" t="s">
        <v>436</v>
      </c>
      <c r="AM280" s="152"/>
      <c r="AN280" s="152"/>
      <c r="AO280" s="152"/>
      <c r="AP280" s="152"/>
      <c r="AQ280" s="152"/>
      <c r="AR280" s="152" t="s">
        <v>486</v>
      </c>
      <c r="AS280" s="152" t="s">
        <v>487</v>
      </c>
      <c r="AT280" s="152" t="s">
        <v>436</v>
      </c>
      <c r="AU280" s="152"/>
      <c r="AV280" s="152" t="s">
        <v>439</v>
      </c>
      <c r="AW280" s="152" t="s">
        <v>440</v>
      </c>
      <c r="AX280" s="152" t="s">
        <v>441</v>
      </c>
      <c r="AY280" s="152"/>
      <c r="AZ280" s="152" t="s">
        <v>439</v>
      </c>
      <c r="BA280" s="152" t="s">
        <v>440</v>
      </c>
      <c r="BB280" s="152" t="s">
        <v>441</v>
      </c>
    </row>
    <row r="281" spans="1:54" ht="12.75">
      <c r="A281" s="152" t="s">
        <v>486</v>
      </c>
      <c r="B281" s="152" t="s">
        <v>487</v>
      </c>
      <c r="C281" s="152" t="s">
        <v>436</v>
      </c>
      <c r="D281" s="152" t="s">
        <v>486</v>
      </c>
      <c r="E281" s="152" t="s">
        <v>487</v>
      </c>
      <c r="F281" s="152" t="s">
        <v>436</v>
      </c>
      <c r="G281" s="152"/>
      <c r="H281" s="152" t="s">
        <v>491</v>
      </c>
      <c r="I281" s="152" t="s">
        <v>492</v>
      </c>
      <c r="J281" s="152" t="s">
        <v>220</v>
      </c>
      <c r="K281" s="152"/>
      <c r="L281" s="152" t="s">
        <v>491</v>
      </c>
      <c r="M281" s="152" t="s">
        <v>492</v>
      </c>
      <c r="N281" s="152" t="s">
        <v>220</v>
      </c>
      <c r="O281" s="152"/>
      <c r="P281" s="152" t="s">
        <v>491</v>
      </c>
      <c r="Q281" s="152" t="s">
        <v>492</v>
      </c>
      <c r="R281" s="152" t="s">
        <v>220</v>
      </c>
      <c r="S281" s="152"/>
      <c r="T281" s="152" t="s">
        <v>378</v>
      </c>
      <c r="U281" s="152" t="s">
        <v>379</v>
      </c>
      <c r="V281" s="152" t="s">
        <v>217</v>
      </c>
      <c r="W281" s="152"/>
      <c r="X281" s="152"/>
      <c r="Y281" s="152"/>
      <c r="Z281" s="152"/>
      <c r="AA281" s="152"/>
      <c r="AB281" s="152" t="s">
        <v>378</v>
      </c>
      <c r="AC281" s="152" t="s">
        <v>379</v>
      </c>
      <c r="AD281" s="152" t="s">
        <v>217</v>
      </c>
      <c r="AE281" s="152"/>
      <c r="AF281" s="152"/>
      <c r="AG281" s="152"/>
      <c r="AH281" s="152"/>
      <c r="AI281" s="152"/>
      <c r="AJ281" s="152" t="s">
        <v>482</v>
      </c>
      <c r="AK281" s="152" t="s">
        <v>483</v>
      </c>
      <c r="AL281" s="152" t="s">
        <v>448</v>
      </c>
      <c r="AM281" s="152"/>
      <c r="AN281" s="152"/>
      <c r="AO281" s="152"/>
      <c r="AP281" s="152"/>
      <c r="AQ281" s="152"/>
      <c r="AR281" s="152" t="s">
        <v>488</v>
      </c>
      <c r="AS281" s="152" t="s">
        <v>489</v>
      </c>
      <c r="AT281" s="152" t="s">
        <v>490</v>
      </c>
      <c r="AU281" s="152"/>
      <c r="AV281" s="152" t="s">
        <v>491</v>
      </c>
      <c r="AW281" s="152" t="s">
        <v>492</v>
      </c>
      <c r="AX281" s="152" t="s">
        <v>220</v>
      </c>
      <c r="AY281" s="152"/>
      <c r="AZ281" s="152" t="s">
        <v>491</v>
      </c>
      <c r="BA281" s="152" t="s">
        <v>492</v>
      </c>
      <c r="BB281" s="152" t="s">
        <v>220</v>
      </c>
    </row>
    <row r="282" spans="1:54" ht="12.75">
      <c r="A282" s="152" t="s">
        <v>183</v>
      </c>
      <c r="B282" s="152" t="s">
        <v>184</v>
      </c>
      <c r="C282" s="152" t="s">
        <v>185</v>
      </c>
      <c r="D282" s="152" t="s">
        <v>183</v>
      </c>
      <c r="E282" s="152" t="s">
        <v>184</v>
      </c>
      <c r="F282" s="152" t="s">
        <v>185</v>
      </c>
      <c r="G282" s="152"/>
      <c r="H282" s="152" t="s">
        <v>442</v>
      </c>
      <c r="I282" s="152" t="s">
        <v>443</v>
      </c>
      <c r="J282" s="152" t="s">
        <v>436</v>
      </c>
      <c r="K282" s="152"/>
      <c r="L282" s="152" t="s">
        <v>442</v>
      </c>
      <c r="M282" s="152" t="s">
        <v>443</v>
      </c>
      <c r="N282" s="152" t="s">
        <v>436</v>
      </c>
      <c r="O282" s="152"/>
      <c r="P282" s="152" t="s">
        <v>442</v>
      </c>
      <c r="Q282" s="152" t="s">
        <v>443</v>
      </c>
      <c r="R282" s="152" t="s">
        <v>436</v>
      </c>
      <c r="S282" s="152"/>
      <c r="T282" s="152"/>
      <c r="U282" s="152"/>
      <c r="V282" s="152"/>
      <c r="W282" s="152"/>
      <c r="X282" s="152"/>
      <c r="Y282" s="152"/>
      <c r="Z282" s="152"/>
      <c r="AA282" s="152"/>
      <c r="AB282" s="152"/>
      <c r="AC282" s="152"/>
      <c r="AD282" s="152"/>
      <c r="AE282" s="152"/>
      <c r="AF282" s="152"/>
      <c r="AG282" s="152"/>
      <c r="AH282" s="152"/>
      <c r="AI282" s="152"/>
      <c r="AJ282" s="152" t="s">
        <v>484</v>
      </c>
      <c r="AK282" s="152" t="s">
        <v>485</v>
      </c>
      <c r="AL282" s="152" t="s">
        <v>436</v>
      </c>
      <c r="AM282" s="152"/>
      <c r="AN282" s="152"/>
      <c r="AO282" s="152"/>
      <c r="AP282" s="152"/>
      <c r="AQ282" s="152"/>
      <c r="AR282" s="152" t="s">
        <v>380</v>
      </c>
      <c r="AS282" s="152" t="s">
        <v>381</v>
      </c>
      <c r="AT282" s="152" t="s">
        <v>153</v>
      </c>
      <c r="AU282" s="152"/>
      <c r="AV282" s="152" t="s">
        <v>442</v>
      </c>
      <c r="AW282" s="152" t="s">
        <v>443</v>
      </c>
      <c r="AX282" s="152" t="s">
        <v>436</v>
      </c>
      <c r="AY282" s="152"/>
      <c r="AZ282" s="152" t="s">
        <v>442</v>
      </c>
      <c r="BA282" s="152" t="s">
        <v>443</v>
      </c>
      <c r="BB282" s="152" t="s">
        <v>436</v>
      </c>
    </row>
    <row r="283" spans="1:54" ht="12.75">
      <c r="A283" s="152" t="s">
        <v>186</v>
      </c>
      <c r="B283" s="152" t="s">
        <v>187</v>
      </c>
      <c r="C283" s="152" t="s">
        <v>188</v>
      </c>
      <c r="D283" s="152" t="s">
        <v>186</v>
      </c>
      <c r="E283" s="152" t="s">
        <v>187</v>
      </c>
      <c r="F283" s="152" t="s">
        <v>188</v>
      </c>
      <c r="G283" s="152"/>
      <c r="H283" s="152" t="s">
        <v>151</v>
      </c>
      <c r="I283" s="152" t="s">
        <v>152</v>
      </c>
      <c r="J283" s="152" t="s">
        <v>153</v>
      </c>
      <c r="K283" s="152"/>
      <c r="L283" s="152" t="s">
        <v>151</v>
      </c>
      <c r="M283" s="152" t="s">
        <v>152</v>
      </c>
      <c r="N283" s="152" t="s">
        <v>153</v>
      </c>
      <c r="O283" s="152"/>
      <c r="P283" s="152" t="s">
        <v>151</v>
      </c>
      <c r="Q283" s="152" t="s">
        <v>152</v>
      </c>
      <c r="R283" s="152" t="s">
        <v>153</v>
      </c>
      <c r="S283" s="152"/>
      <c r="T283" s="152"/>
      <c r="U283" s="152"/>
      <c r="V283" s="152"/>
      <c r="W283" s="152"/>
      <c r="X283" s="152"/>
      <c r="Y283" s="152"/>
      <c r="Z283" s="152"/>
      <c r="AA283" s="152"/>
      <c r="AB283" s="152"/>
      <c r="AC283" s="152"/>
      <c r="AD283" s="152"/>
      <c r="AE283" s="152"/>
      <c r="AF283" s="152"/>
      <c r="AG283" s="152"/>
      <c r="AH283" s="152"/>
      <c r="AI283" s="152"/>
      <c r="AJ283" s="152" t="s">
        <v>437</v>
      </c>
      <c r="AK283" s="152" t="s">
        <v>438</v>
      </c>
      <c r="AL283" s="152" t="s">
        <v>436</v>
      </c>
      <c r="AM283" s="152"/>
      <c r="AN283" s="152"/>
      <c r="AO283" s="152"/>
      <c r="AP283" s="152"/>
      <c r="AQ283" s="152"/>
      <c r="AR283" s="152" t="s">
        <v>439</v>
      </c>
      <c r="AS283" s="152" t="s">
        <v>440</v>
      </c>
      <c r="AT283" s="152" t="s">
        <v>441</v>
      </c>
      <c r="AU283" s="152"/>
      <c r="AV283" s="152" t="s">
        <v>151</v>
      </c>
      <c r="AW283" s="152" t="s">
        <v>152</v>
      </c>
      <c r="AX283" s="152" t="s">
        <v>153</v>
      </c>
      <c r="AY283" s="152"/>
      <c r="AZ283" s="152" t="s">
        <v>151</v>
      </c>
      <c r="BA283" s="152" t="s">
        <v>152</v>
      </c>
      <c r="BB283" s="152" t="s">
        <v>153</v>
      </c>
    </row>
    <row r="284" spans="1:54" ht="12.75">
      <c r="A284" s="152" t="s">
        <v>539</v>
      </c>
      <c r="B284" s="152" t="s">
        <v>540</v>
      </c>
      <c r="C284" s="152" t="s">
        <v>220</v>
      </c>
      <c r="D284" s="152" t="s">
        <v>539</v>
      </c>
      <c r="E284" s="152" t="s">
        <v>540</v>
      </c>
      <c r="F284" s="152" t="s">
        <v>220</v>
      </c>
      <c r="G284" s="152"/>
      <c r="H284" s="152" t="s">
        <v>425</v>
      </c>
      <c r="I284" s="152" t="s">
        <v>426</v>
      </c>
      <c r="J284" s="152" t="s">
        <v>385</v>
      </c>
      <c r="K284" s="152"/>
      <c r="L284" s="152" t="s">
        <v>425</v>
      </c>
      <c r="M284" s="152" t="s">
        <v>426</v>
      </c>
      <c r="N284" s="152" t="s">
        <v>385</v>
      </c>
      <c r="O284" s="152"/>
      <c r="P284" s="152" t="s">
        <v>425</v>
      </c>
      <c r="Q284" s="152" t="s">
        <v>426</v>
      </c>
      <c r="R284" s="152" t="s">
        <v>385</v>
      </c>
      <c r="S284" s="152"/>
      <c r="T284" s="152"/>
      <c r="U284" s="152"/>
      <c r="V284" s="152"/>
      <c r="W284" s="152"/>
      <c r="X284" s="152"/>
      <c r="Y284" s="152"/>
      <c r="Z284" s="152"/>
      <c r="AA284" s="152"/>
      <c r="AB284" s="152"/>
      <c r="AC284" s="152"/>
      <c r="AD284" s="152"/>
      <c r="AE284" s="152"/>
      <c r="AF284" s="152"/>
      <c r="AG284" s="152"/>
      <c r="AH284" s="152"/>
      <c r="AI284" s="152"/>
      <c r="AJ284" s="152" t="s">
        <v>486</v>
      </c>
      <c r="AK284" s="152" t="s">
        <v>487</v>
      </c>
      <c r="AL284" s="152" t="s">
        <v>436</v>
      </c>
      <c r="AM284" s="152"/>
      <c r="AN284" s="152"/>
      <c r="AO284" s="152"/>
      <c r="AP284" s="152"/>
      <c r="AQ284" s="152"/>
      <c r="AR284" s="152" t="s">
        <v>491</v>
      </c>
      <c r="AS284" s="152" t="s">
        <v>492</v>
      </c>
      <c r="AT284" s="152" t="s">
        <v>220</v>
      </c>
      <c r="AU284" s="152"/>
      <c r="AV284" s="152" t="s">
        <v>425</v>
      </c>
      <c r="AW284" s="152" t="s">
        <v>426</v>
      </c>
      <c r="AX284" s="152" t="s">
        <v>385</v>
      </c>
      <c r="AY284" s="152"/>
      <c r="AZ284" s="152" t="s">
        <v>425</v>
      </c>
      <c r="BA284" s="152" t="s">
        <v>426</v>
      </c>
      <c r="BB284" s="152" t="s">
        <v>385</v>
      </c>
    </row>
    <row r="285" spans="1:54" ht="12.75">
      <c r="A285" s="152" t="s">
        <v>380</v>
      </c>
      <c r="B285" s="152" t="s">
        <v>381</v>
      </c>
      <c r="C285" s="152" t="s">
        <v>153</v>
      </c>
      <c r="D285" s="152" t="s">
        <v>380</v>
      </c>
      <c r="E285" s="152" t="s">
        <v>381</v>
      </c>
      <c r="F285" s="152" t="s">
        <v>153</v>
      </c>
      <c r="G285" s="152"/>
      <c r="H285" s="152" t="s">
        <v>493</v>
      </c>
      <c r="I285" s="152" t="s">
        <v>494</v>
      </c>
      <c r="J285" s="152" t="s">
        <v>158</v>
      </c>
      <c r="K285" s="152"/>
      <c r="L285" s="152" t="s">
        <v>493</v>
      </c>
      <c r="M285" s="152" t="s">
        <v>494</v>
      </c>
      <c r="N285" s="152" t="s">
        <v>158</v>
      </c>
      <c r="O285" s="152"/>
      <c r="P285" s="152" t="s">
        <v>493</v>
      </c>
      <c r="Q285" s="152" t="s">
        <v>494</v>
      </c>
      <c r="R285" s="152" t="s">
        <v>158</v>
      </c>
      <c r="S285" s="152"/>
      <c r="T285" s="152"/>
      <c r="U285" s="152"/>
      <c r="V285" s="152"/>
      <c r="W285" s="152"/>
      <c r="X285" s="152"/>
      <c r="Y285" s="152"/>
      <c r="Z285" s="152"/>
      <c r="AA285" s="152"/>
      <c r="AB285" s="152"/>
      <c r="AC285" s="152"/>
      <c r="AD285" s="152"/>
      <c r="AE285" s="152"/>
      <c r="AF285" s="152"/>
      <c r="AG285" s="152"/>
      <c r="AH285" s="152"/>
      <c r="AI285" s="152"/>
      <c r="AJ285" s="152" t="s">
        <v>488</v>
      </c>
      <c r="AK285" s="152" t="s">
        <v>489</v>
      </c>
      <c r="AL285" s="152" t="s">
        <v>490</v>
      </c>
      <c r="AM285" s="152"/>
      <c r="AN285" s="152"/>
      <c r="AO285" s="152"/>
      <c r="AP285" s="152"/>
      <c r="AQ285" s="152"/>
      <c r="AR285" s="152" t="s">
        <v>442</v>
      </c>
      <c r="AS285" s="152" t="s">
        <v>443</v>
      </c>
      <c r="AT285" s="152" t="s">
        <v>436</v>
      </c>
      <c r="AU285" s="152"/>
      <c r="AV285" s="152" t="s">
        <v>493</v>
      </c>
      <c r="AW285" s="152" t="s">
        <v>494</v>
      </c>
      <c r="AX285" s="152" t="s">
        <v>158</v>
      </c>
      <c r="AY285" s="152"/>
      <c r="AZ285" s="152" t="s">
        <v>493</v>
      </c>
      <c r="BA285" s="152" t="s">
        <v>494</v>
      </c>
      <c r="BB285" s="152" t="s">
        <v>158</v>
      </c>
    </row>
    <row r="286" spans="1:54" ht="12.75">
      <c r="A286" s="152" t="s">
        <v>189</v>
      </c>
      <c r="B286" s="152" t="s">
        <v>190</v>
      </c>
      <c r="C286" s="152" t="s">
        <v>191</v>
      </c>
      <c r="D286" s="152" t="s">
        <v>189</v>
      </c>
      <c r="E286" s="152" t="s">
        <v>190</v>
      </c>
      <c r="F286" s="152" t="s">
        <v>191</v>
      </c>
      <c r="G286" s="152"/>
      <c r="H286" s="152" t="s">
        <v>238</v>
      </c>
      <c r="I286" s="152" t="s">
        <v>239</v>
      </c>
      <c r="J286" s="152" t="s">
        <v>240</v>
      </c>
      <c r="K286" s="152"/>
      <c r="L286" s="152" t="s">
        <v>238</v>
      </c>
      <c r="M286" s="152" t="s">
        <v>239</v>
      </c>
      <c r="N286" s="152" t="s">
        <v>240</v>
      </c>
      <c r="O286" s="152"/>
      <c r="P286" s="152" t="s">
        <v>238</v>
      </c>
      <c r="Q286" s="152" t="s">
        <v>239</v>
      </c>
      <c r="R286" s="152" t="s">
        <v>240</v>
      </c>
      <c r="S286" s="152"/>
      <c r="T286" s="152"/>
      <c r="U286" s="152"/>
      <c r="V286" s="152"/>
      <c r="W286" s="152"/>
      <c r="X286" s="152"/>
      <c r="Y286" s="152"/>
      <c r="Z286" s="152"/>
      <c r="AA286" s="152"/>
      <c r="AB286" s="152"/>
      <c r="AC286" s="152"/>
      <c r="AD286" s="152"/>
      <c r="AE286" s="152"/>
      <c r="AF286" s="152"/>
      <c r="AG286" s="152"/>
      <c r="AH286" s="152"/>
      <c r="AI286" s="152"/>
      <c r="AJ286" s="152" t="s">
        <v>183</v>
      </c>
      <c r="AK286" s="152" t="s">
        <v>184</v>
      </c>
      <c r="AL286" s="152" t="s">
        <v>185</v>
      </c>
      <c r="AM286" s="152"/>
      <c r="AN286" s="152"/>
      <c r="AO286" s="152"/>
      <c r="AP286" s="152"/>
      <c r="AQ286" s="152"/>
      <c r="AR286" s="152" t="s">
        <v>151</v>
      </c>
      <c r="AS286" s="152" t="s">
        <v>152</v>
      </c>
      <c r="AT286" s="152" t="s">
        <v>153</v>
      </c>
      <c r="AU286" s="152"/>
      <c r="AV286" s="152" t="s">
        <v>238</v>
      </c>
      <c r="AW286" s="152" t="s">
        <v>239</v>
      </c>
      <c r="AX286" s="152" t="s">
        <v>240</v>
      </c>
      <c r="AY286" s="152"/>
      <c r="AZ286" s="152" t="s">
        <v>238</v>
      </c>
      <c r="BA286" s="152" t="s">
        <v>239</v>
      </c>
      <c r="BB286" s="152" t="s">
        <v>240</v>
      </c>
    </row>
    <row r="287" spans="1:54" ht="12.75">
      <c r="A287" s="152" t="s">
        <v>439</v>
      </c>
      <c r="B287" s="152" t="s">
        <v>440</v>
      </c>
      <c r="C287" s="152" t="s">
        <v>441</v>
      </c>
      <c r="D287" s="152" t="s">
        <v>439</v>
      </c>
      <c r="E287" s="152" t="s">
        <v>440</v>
      </c>
      <c r="F287" s="152" t="s">
        <v>441</v>
      </c>
      <c r="G287" s="152"/>
      <c r="H287" s="152" t="s">
        <v>154</v>
      </c>
      <c r="I287" s="152" t="s">
        <v>155</v>
      </c>
      <c r="J287" s="152" t="s">
        <v>156</v>
      </c>
      <c r="K287" s="152"/>
      <c r="L287" s="152" t="s">
        <v>154</v>
      </c>
      <c r="M287" s="152" t="s">
        <v>155</v>
      </c>
      <c r="N287" s="152" t="s">
        <v>156</v>
      </c>
      <c r="O287" s="152"/>
      <c r="P287" s="152" t="s">
        <v>154</v>
      </c>
      <c r="Q287" s="152" t="s">
        <v>155</v>
      </c>
      <c r="R287" s="152" t="s">
        <v>156</v>
      </c>
      <c r="S287" s="152"/>
      <c r="T287" s="152"/>
      <c r="U287" s="152"/>
      <c r="V287" s="152"/>
      <c r="W287" s="152"/>
      <c r="X287" s="152"/>
      <c r="Y287" s="152"/>
      <c r="Z287" s="152"/>
      <c r="AA287" s="152"/>
      <c r="AB287" s="152"/>
      <c r="AC287" s="152"/>
      <c r="AD287" s="152"/>
      <c r="AE287" s="152"/>
      <c r="AF287" s="152"/>
      <c r="AG287" s="152"/>
      <c r="AH287" s="152"/>
      <c r="AI287" s="152"/>
      <c r="AJ287" s="152" t="s">
        <v>186</v>
      </c>
      <c r="AK287" s="152" t="s">
        <v>187</v>
      </c>
      <c r="AL287" s="152" t="s">
        <v>188</v>
      </c>
      <c r="AM287" s="152"/>
      <c r="AN287" s="152"/>
      <c r="AO287" s="152"/>
      <c r="AP287" s="152"/>
      <c r="AQ287" s="152"/>
      <c r="AR287" s="152" t="s">
        <v>425</v>
      </c>
      <c r="AS287" s="152" t="s">
        <v>426</v>
      </c>
      <c r="AT287" s="152" t="s">
        <v>385</v>
      </c>
      <c r="AU287" s="152"/>
      <c r="AV287" s="152" t="s">
        <v>154</v>
      </c>
      <c r="AW287" s="152" t="s">
        <v>155</v>
      </c>
      <c r="AX287" s="152" t="s">
        <v>156</v>
      </c>
      <c r="AY287" s="152"/>
      <c r="AZ287" s="152" t="s">
        <v>154</v>
      </c>
      <c r="BA287" s="152" t="s">
        <v>155</v>
      </c>
      <c r="BB287" s="152" t="s">
        <v>156</v>
      </c>
    </row>
    <row r="288" spans="1:54" ht="12.75">
      <c r="A288" s="152" t="s">
        <v>256</v>
      </c>
      <c r="B288" s="152" t="s">
        <v>257</v>
      </c>
      <c r="C288" s="152" t="s">
        <v>220</v>
      </c>
      <c r="D288" s="152" t="s">
        <v>256</v>
      </c>
      <c r="E288" s="152" t="s">
        <v>257</v>
      </c>
      <c r="F288" s="152" t="s">
        <v>220</v>
      </c>
      <c r="G288" s="152"/>
      <c r="H288" s="152" t="s">
        <v>444</v>
      </c>
      <c r="I288" s="152" t="s">
        <v>383</v>
      </c>
      <c r="J288" s="152" t="s">
        <v>445</v>
      </c>
      <c r="K288" s="152"/>
      <c r="L288" s="152" t="s">
        <v>444</v>
      </c>
      <c r="M288" s="152" t="s">
        <v>383</v>
      </c>
      <c r="N288" s="152" t="s">
        <v>445</v>
      </c>
      <c r="O288" s="152"/>
      <c r="P288" s="152" t="s">
        <v>444</v>
      </c>
      <c r="Q288" s="152" t="s">
        <v>383</v>
      </c>
      <c r="R288" s="152" t="s">
        <v>445</v>
      </c>
      <c r="S288" s="152"/>
      <c r="T288" s="152"/>
      <c r="U288" s="152"/>
      <c r="V288" s="152"/>
      <c r="W288" s="152"/>
      <c r="X288" s="152"/>
      <c r="Y288" s="152"/>
      <c r="Z288" s="152"/>
      <c r="AA288" s="152"/>
      <c r="AB288" s="152"/>
      <c r="AC288" s="152"/>
      <c r="AD288" s="152"/>
      <c r="AE288" s="152"/>
      <c r="AF288" s="152"/>
      <c r="AG288" s="152"/>
      <c r="AH288" s="152"/>
      <c r="AI288" s="152"/>
      <c r="AJ288" s="152" t="s">
        <v>539</v>
      </c>
      <c r="AK288" s="152" t="s">
        <v>540</v>
      </c>
      <c r="AL288" s="152" t="s">
        <v>220</v>
      </c>
      <c r="AM288" s="152"/>
      <c r="AN288" s="152"/>
      <c r="AO288" s="152"/>
      <c r="AP288" s="152"/>
      <c r="AQ288" s="152"/>
      <c r="AR288" s="152" t="s">
        <v>493</v>
      </c>
      <c r="AS288" s="152" t="s">
        <v>494</v>
      </c>
      <c r="AT288" s="152" t="s">
        <v>158</v>
      </c>
      <c r="AU288" s="152"/>
      <c r="AV288" s="152" t="s">
        <v>444</v>
      </c>
      <c r="AW288" s="152" t="s">
        <v>383</v>
      </c>
      <c r="AX288" s="152" t="s">
        <v>445</v>
      </c>
      <c r="AY288" s="152"/>
      <c r="AZ288" s="152" t="s">
        <v>444</v>
      </c>
      <c r="BA288" s="152" t="s">
        <v>383</v>
      </c>
      <c r="BB288" s="152" t="s">
        <v>445</v>
      </c>
    </row>
    <row r="289" spans="1:54" ht="12.75">
      <c r="A289" s="152" t="s">
        <v>491</v>
      </c>
      <c r="B289" s="152" t="s">
        <v>492</v>
      </c>
      <c r="C289" s="152" t="s">
        <v>220</v>
      </c>
      <c r="D289" s="152" t="s">
        <v>491</v>
      </c>
      <c r="E289" s="152" t="s">
        <v>492</v>
      </c>
      <c r="F289" s="152" t="s">
        <v>220</v>
      </c>
      <c r="G289" s="152"/>
      <c r="H289" s="152" t="s">
        <v>157</v>
      </c>
      <c r="I289" s="152" t="s">
        <v>152</v>
      </c>
      <c r="J289" s="152" t="s">
        <v>158</v>
      </c>
      <c r="K289" s="152"/>
      <c r="L289" s="152" t="s">
        <v>157</v>
      </c>
      <c r="M289" s="152" t="s">
        <v>152</v>
      </c>
      <c r="N289" s="152" t="s">
        <v>158</v>
      </c>
      <c r="O289" s="152"/>
      <c r="P289" s="152" t="s">
        <v>157</v>
      </c>
      <c r="Q289" s="152" t="s">
        <v>152</v>
      </c>
      <c r="R289" s="152" t="s">
        <v>158</v>
      </c>
      <c r="S289" s="152"/>
      <c r="T289" s="152"/>
      <c r="U289" s="152"/>
      <c r="V289" s="152"/>
      <c r="W289" s="152"/>
      <c r="X289" s="152"/>
      <c r="Y289" s="152"/>
      <c r="Z289" s="152"/>
      <c r="AA289" s="152"/>
      <c r="AB289" s="152"/>
      <c r="AC289" s="152"/>
      <c r="AD289" s="152"/>
      <c r="AE289" s="152"/>
      <c r="AF289" s="152"/>
      <c r="AG289" s="152"/>
      <c r="AH289" s="152"/>
      <c r="AI289" s="152"/>
      <c r="AJ289" s="152" t="s">
        <v>380</v>
      </c>
      <c r="AK289" s="152" t="s">
        <v>381</v>
      </c>
      <c r="AL289" s="152" t="s">
        <v>153</v>
      </c>
      <c r="AM289" s="152"/>
      <c r="AN289" s="152"/>
      <c r="AO289" s="152"/>
      <c r="AP289" s="152"/>
      <c r="AQ289" s="152"/>
      <c r="AR289" s="152" t="s">
        <v>232</v>
      </c>
      <c r="AS289" s="152" t="s">
        <v>233</v>
      </c>
      <c r="AT289" s="152" t="s">
        <v>143</v>
      </c>
      <c r="AU289" s="152"/>
      <c r="AV289" s="152" t="s">
        <v>157</v>
      </c>
      <c r="AW289" s="152" t="s">
        <v>152</v>
      </c>
      <c r="AX289" s="152" t="s">
        <v>158</v>
      </c>
      <c r="AY289" s="152"/>
      <c r="AZ289" s="152" t="s">
        <v>157</v>
      </c>
      <c r="BA289" s="152" t="s">
        <v>152</v>
      </c>
      <c r="BB289" s="152" t="s">
        <v>158</v>
      </c>
    </row>
    <row r="290" spans="1:54" ht="12.75">
      <c r="A290" s="152" t="s">
        <v>258</v>
      </c>
      <c r="B290" s="152" t="s">
        <v>259</v>
      </c>
      <c r="C290" s="152" t="s">
        <v>156</v>
      </c>
      <c r="D290" s="152" t="s">
        <v>258</v>
      </c>
      <c r="E290" s="152" t="s">
        <v>259</v>
      </c>
      <c r="F290" s="152" t="s">
        <v>156</v>
      </c>
      <c r="G290" s="152"/>
      <c r="H290" s="152" t="s">
        <v>241</v>
      </c>
      <c r="I290" s="152" t="s">
        <v>242</v>
      </c>
      <c r="J290" s="152" t="s">
        <v>243</v>
      </c>
      <c r="K290" s="152"/>
      <c r="L290" s="152" t="s">
        <v>241</v>
      </c>
      <c r="M290" s="152" t="s">
        <v>242</v>
      </c>
      <c r="N290" s="152" t="s">
        <v>243</v>
      </c>
      <c r="O290" s="152"/>
      <c r="P290" s="152" t="s">
        <v>241</v>
      </c>
      <c r="Q290" s="152" t="s">
        <v>242</v>
      </c>
      <c r="R290" s="152" t="s">
        <v>243</v>
      </c>
      <c r="S290" s="152"/>
      <c r="T290" s="152"/>
      <c r="U290" s="152"/>
      <c r="V290" s="152"/>
      <c r="W290" s="152"/>
      <c r="X290" s="152"/>
      <c r="Y290" s="152"/>
      <c r="Z290" s="152"/>
      <c r="AA290" s="152"/>
      <c r="AB290" s="152"/>
      <c r="AC290" s="152"/>
      <c r="AD290" s="152"/>
      <c r="AE290" s="152"/>
      <c r="AF290" s="152"/>
      <c r="AG290" s="152"/>
      <c r="AH290" s="152"/>
      <c r="AI290" s="152"/>
      <c r="AJ290" s="152" t="s">
        <v>189</v>
      </c>
      <c r="AK290" s="152" t="s">
        <v>190</v>
      </c>
      <c r="AL290" s="152" t="s">
        <v>191</v>
      </c>
      <c r="AM290" s="152"/>
      <c r="AN290" s="152"/>
      <c r="AO290" s="152"/>
      <c r="AP290" s="152"/>
      <c r="AQ290" s="152"/>
      <c r="AR290" s="152" t="s">
        <v>238</v>
      </c>
      <c r="AS290" s="152" t="s">
        <v>239</v>
      </c>
      <c r="AT290" s="152" t="s">
        <v>240</v>
      </c>
      <c r="AU290" s="152"/>
      <c r="AV290" s="152" t="s">
        <v>241</v>
      </c>
      <c r="AW290" s="152" t="s">
        <v>242</v>
      </c>
      <c r="AX290" s="152" t="s">
        <v>243</v>
      </c>
      <c r="AY290" s="152"/>
      <c r="AZ290" s="152" t="s">
        <v>241</v>
      </c>
      <c r="BA290" s="152" t="s">
        <v>242</v>
      </c>
      <c r="BB290" s="152" t="s">
        <v>243</v>
      </c>
    </row>
    <row r="291" spans="1:54" ht="12.75">
      <c r="A291" s="152" t="s">
        <v>442</v>
      </c>
      <c r="B291" s="152" t="s">
        <v>443</v>
      </c>
      <c r="C291" s="152" t="s">
        <v>436</v>
      </c>
      <c r="D291" s="152" t="s">
        <v>442</v>
      </c>
      <c r="E291" s="152" t="s">
        <v>443</v>
      </c>
      <c r="F291" s="152" t="s">
        <v>436</v>
      </c>
      <c r="G291" s="152"/>
      <c r="H291" s="152" t="s">
        <v>159</v>
      </c>
      <c r="I291" s="152" t="s">
        <v>160</v>
      </c>
      <c r="J291" s="152" t="s">
        <v>161</v>
      </c>
      <c r="K291" s="152"/>
      <c r="L291" s="152" t="s">
        <v>159</v>
      </c>
      <c r="M291" s="152" t="s">
        <v>160</v>
      </c>
      <c r="N291" s="152" t="s">
        <v>161</v>
      </c>
      <c r="O291" s="152"/>
      <c r="P291" s="152" t="s">
        <v>159</v>
      </c>
      <c r="Q291" s="152" t="s">
        <v>160</v>
      </c>
      <c r="R291" s="152" t="s">
        <v>161</v>
      </c>
      <c r="S291" s="152"/>
      <c r="T291" s="152"/>
      <c r="U291" s="152"/>
      <c r="V291" s="152"/>
      <c r="W291" s="152"/>
      <c r="X291" s="152"/>
      <c r="Y291" s="152"/>
      <c r="Z291" s="152"/>
      <c r="AA291" s="152"/>
      <c r="AB291" s="152"/>
      <c r="AC291" s="152"/>
      <c r="AD291" s="152"/>
      <c r="AE291" s="152"/>
      <c r="AF291" s="152"/>
      <c r="AG291" s="152"/>
      <c r="AH291" s="152"/>
      <c r="AI291" s="152"/>
      <c r="AJ291" s="152" t="s">
        <v>439</v>
      </c>
      <c r="AK291" s="152" t="s">
        <v>440</v>
      </c>
      <c r="AL291" s="152" t="s">
        <v>441</v>
      </c>
      <c r="AM291" s="152"/>
      <c r="AN291" s="152"/>
      <c r="AO291" s="152"/>
      <c r="AP291" s="152"/>
      <c r="AQ291" s="152"/>
      <c r="AR291" s="152" t="s">
        <v>154</v>
      </c>
      <c r="AS291" s="152" t="s">
        <v>155</v>
      </c>
      <c r="AT291" s="152" t="s">
        <v>156</v>
      </c>
      <c r="AU291" s="152"/>
      <c r="AV291" s="152" t="s">
        <v>159</v>
      </c>
      <c r="AW291" s="152" t="s">
        <v>160</v>
      </c>
      <c r="AX291" s="152" t="s">
        <v>161</v>
      </c>
      <c r="AY291" s="152"/>
      <c r="AZ291" s="152" t="s">
        <v>159</v>
      </c>
      <c r="BA291" s="152" t="s">
        <v>160</v>
      </c>
      <c r="BB291" s="152" t="s">
        <v>161</v>
      </c>
    </row>
    <row r="292" spans="1:54" ht="12.75">
      <c r="A292" s="152" t="s">
        <v>469</v>
      </c>
      <c r="B292" s="152" t="s">
        <v>152</v>
      </c>
      <c r="C292" s="152" t="s">
        <v>470</v>
      </c>
      <c r="D292" s="152" t="s">
        <v>469</v>
      </c>
      <c r="E292" s="152" t="s">
        <v>152</v>
      </c>
      <c r="F292" s="152" t="s">
        <v>470</v>
      </c>
      <c r="G292" s="152"/>
      <c r="H292" s="152" t="s">
        <v>244</v>
      </c>
      <c r="I292" s="152" t="s">
        <v>245</v>
      </c>
      <c r="J292" s="152" t="s">
        <v>246</v>
      </c>
      <c r="K292" s="152"/>
      <c r="L292" s="152" t="s">
        <v>244</v>
      </c>
      <c r="M292" s="152" t="s">
        <v>245</v>
      </c>
      <c r="N292" s="152" t="s">
        <v>246</v>
      </c>
      <c r="O292" s="152"/>
      <c r="P292" s="152" t="s">
        <v>244</v>
      </c>
      <c r="Q292" s="152" t="s">
        <v>245</v>
      </c>
      <c r="R292" s="152" t="s">
        <v>246</v>
      </c>
      <c r="S292" s="152"/>
      <c r="T292" s="152"/>
      <c r="U292" s="152"/>
      <c r="V292" s="152"/>
      <c r="W292" s="152"/>
      <c r="X292" s="152"/>
      <c r="Y292" s="152"/>
      <c r="Z292" s="152"/>
      <c r="AA292" s="152"/>
      <c r="AB292" s="152"/>
      <c r="AC292" s="152"/>
      <c r="AD292" s="152"/>
      <c r="AE292" s="152"/>
      <c r="AF292" s="152"/>
      <c r="AG292" s="152"/>
      <c r="AH292" s="152"/>
      <c r="AI292" s="152"/>
      <c r="AJ292" s="152" t="s">
        <v>256</v>
      </c>
      <c r="AK292" s="152" t="s">
        <v>257</v>
      </c>
      <c r="AL292" s="152" t="s">
        <v>220</v>
      </c>
      <c r="AM292" s="152"/>
      <c r="AN292" s="152"/>
      <c r="AO292" s="152"/>
      <c r="AP292" s="152"/>
      <c r="AQ292" s="152"/>
      <c r="AR292" s="152" t="s">
        <v>235</v>
      </c>
      <c r="AS292" s="152" t="s">
        <v>236</v>
      </c>
      <c r="AT292" s="152" t="s">
        <v>144</v>
      </c>
      <c r="AU292" s="152"/>
      <c r="AV292" s="152" t="s">
        <v>244</v>
      </c>
      <c r="AW292" s="152" t="s">
        <v>245</v>
      </c>
      <c r="AX292" s="152" t="s">
        <v>246</v>
      </c>
      <c r="AY292" s="152"/>
      <c r="AZ292" s="152" t="s">
        <v>244</v>
      </c>
      <c r="BA292" s="152" t="s">
        <v>245</v>
      </c>
      <c r="BB292" s="152" t="s">
        <v>246</v>
      </c>
    </row>
    <row r="293" spans="1:54" ht="12.75">
      <c r="A293" s="152" t="s">
        <v>471</v>
      </c>
      <c r="B293" s="152" t="s">
        <v>398</v>
      </c>
      <c r="C293" s="152" t="s">
        <v>541</v>
      </c>
      <c r="D293" s="152" t="s">
        <v>471</v>
      </c>
      <c r="E293" s="152" t="s">
        <v>398</v>
      </c>
      <c r="F293" s="152" t="s">
        <v>541</v>
      </c>
      <c r="G293" s="152"/>
      <c r="H293" s="152" t="s">
        <v>446</v>
      </c>
      <c r="I293" s="152" t="s">
        <v>447</v>
      </c>
      <c r="J293" s="152" t="s">
        <v>460</v>
      </c>
      <c r="K293" s="152"/>
      <c r="L293" s="152" t="s">
        <v>446</v>
      </c>
      <c r="M293" s="152" t="s">
        <v>447</v>
      </c>
      <c r="N293" s="152" t="s">
        <v>460</v>
      </c>
      <c r="O293" s="152"/>
      <c r="P293" s="152" t="s">
        <v>446</v>
      </c>
      <c r="Q293" s="152" t="s">
        <v>447</v>
      </c>
      <c r="R293" s="152" t="s">
        <v>460</v>
      </c>
      <c r="S293" s="152"/>
      <c r="T293" s="152"/>
      <c r="U293" s="152"/>
      <c r="V293" s="152"/>
      <c r="W293" s="152"/>
      <c r="X293" s="152"/>
      <c r="Y293" s="152"/>
      <c r="Z293" s="152"/>
      <c r="AA293" s="152"/>
      <c r="AB293" s="152"/>
      <c r="AC293" s="152"/>
      <c r="AD293" s="152"/>
      <c r="AE293" s="152"/>
      <c r="AF293" s="152"/>
      <c r="AG293" s="152"/>
      <c r="AH293" s="152"/>
      <c r="AI293" s="152"/>
      <c r="AJ293" s="152" t="s">
        <v>491</v>
      </c>
      <c r="AK293" s="152" t="s">
        <v>492</v>
      </c>
      <c r="AL293" s="152" t="s">
        <v>220</v>
      </c>
      <c r="AM293" s="152"/>
      <c r="AN293" s="152"/>
      <c r="AO293" s="152"/>
      <c r="AP293" s="152"/>
      <c r="AQ293" s="152"/>
      <c r="AR293" s="152" t="s">
        <v>374</v>
      </c>
      <c r="AS293" s="152" t="s">
        <v>236</v>
      </c>
      <c r="AT293" s="152" t="s">
        <v>217</v>
      </c>
      <c r="AU293" s="152"/>
      <c r="AV293" s="152" t="s">
        <v>446</v>
      </c>
      <c r="AW293" s="152" t="s">
        <v>447</v>
      </c>
      <c r="AX293" s="152" t="s">
        <v>460</v>
      </c>
      <c r="AY293" s="152"/>
      <c r="AZ293" s="152" t="s">
        <v>446</v>
      </c>
      <c r="BA293" s="152" t="s">
        <v>447</v>
      </c>
      <c r="BB293" s="152" t="s">
        <v>460</v>
      </c>
    </row>
    <row r="294" spans="1:54" ht="12.75">
      <c r="A294" s="152" t="s">
        <v>682</v>
      </c>
      <c r="B294" s="152" t="s">
        <v>426</v>
      </c>
      <c r="C294" s="152" t="s">
        <v>477</v>
      </c>
      <c r="D294" s="152" t="s">
        <v>682</v>
      </c>
      <c r="E294" s="152" t="s">
        <v>426</v>
      </c>
      <c r="F294" s="152" t="s">
        <v>477</v>
      </c>
      <c r="G294" s="152"/>
      <c r="H294" s="152" t="s">
        <v>247</v>
      </c>
      <c r="I294" s="152" t="s">
        <v>248</v>
      </c>
      <c r="J294" s="152" t="s">
        <v>150</v>
      </c>
      <c r="K294" s="152"/>
      <c r="L294" s="152" t="s">
        <v>247</v>
      </c>
      <c r="M294" s="152" t="s">
        <v>248</v>
      </c>
      <c r="N294" s="152" t="s">
        <v>150</v>
      </c>
      <c r="O294" s="152"/>
      <c r="P294" s="152" t="s">
        <v>247</v>
      </c>
      <c r="Q294" s="152" t="s">
        <v>248</v>
      </c>
      <c r="R294" s="152" t="s">
        <v>150</v>
      </c>
      <c r="S294" s="152"/>
      <c r="T294" s="152"/>
      <c r="U294" s="152"/>
      <c r="V294" s="152"/>
      <c r="W294" s="152"/>
      <c r="X294" s="152"/>
      <c r="Y294" s="152"/>
      <c r="Z294" s="152"/>
      <c r="AA294" s="152"/>
      <c r="AB294" s="152"/>
      <c r="AC294" s="152"/>
      <c r="AD294" s="152"/>
      <c r="AE294" s="152"/>
      <c r="AF294" s="152"/>
      <c r="AG294" s="152"/>
      <c r="AH294" s="152"/>
      <c r="AI294" s="152"/>
      <c r="AJ294" s="152" t="s">
        <v>258</v>
      </c>
      <c r="AK294" s="152" t="s">
        <v>259</v>
      </c>
      <c r="AL294" s="152" t="s">
        <v>156</v>
      </c>
      <c r="AM294" s="152"/>
      <c r="AN294" s="152"/>
      <c r="AO294" s="152"/>
      <c r="AP294" s="152"/>
      <c r="AQ294" s="152"/>
      <c r="AR294" s="152" t="s">
        <v>444</v>
      </c>
      <c r="AS294" s="152" t="s">
        <v>383</v>
      </c>
      <c r="AT294" s="152" t="s">
        <v>445</v>
      </c>
      <c r="AU294" s="152"/>
      <c r="AV294" s="152" t="s">
        <v>247</v>
      </c>
      <c r="AW294" s="152" t="s">
        <v>248</v>
      </c>
      <c r="AX294" s="152" t="s">
        <v>150</v>
      </c>
      <c r="AY294" s="152"/>
      <c r="AZ294" s="152" t="s">
        <v>247</v>
      </c>
      <c r="BA294" s="152" t="s">
        <v>248</v>
      </c>
      <c r="BB294" s="152" t="s">
        <v>150</v>
      </c>
    </row>
    <row r="295" spans="1:54" ht="12.75">
      <c r="A295" s="152" t="s">
        <v>260</v>
      </c>
      <c r="B295" s="152" t="s">
        <v>261</v>
      </c>
      <c r="C295" s="152" t="s">
        <v>262</v>
      </c>
      <c r="D295" s="152" t="s">
        <v>260</v>
      </c>
      <c r="E295" s="152" t="s">
        <v>261</v>
      </c>
      <c r="F295" s="152" t="s">
        <v>262</v>
      </c>
      <c r="G295" s="152"/>
      <c r="H295" s="152" t="s">
        <v>392</v>
      </c>
      <c r="I295" s="152" t="s">
        <v>393</v>
      </c>
      <c r="J295" s="152" t="s">
        <v>394</v>
      </c>
      <c r="K295" s="152"/>
      <c r="L295" s="152" t="s">
        <v>392</v>
      </c>
      <c r="M295" s="152" t="s">
        <v>393</v>
      </c>
      <c r="N295" s="152" t="s">
        <v>394</v>
      </c>
      <c r="O295" s="152"/>
      <c r="P295" s="152" t="s">
        <v>392</v>
      </c>
      <c r="Q295" s="152" t="s">
        <v>393</v>
      </c>
      <c r="R295" s="152" t="s">
        <v>394</v>
      </c>
      <c r="S295" s="152"/>
      <c r="T295" s="152"/>
      <c r="U295" s="152"/>
      <c r="V295" s="152"/>
      <c r="W295" s="152"/>
      <c r="X295" s="152"/>
      <c r="Y295" s="152"/>
      <c r="Z295" s="152"/>
      <c r="AA295" s="152"/>
      <c r="AB295" s="152"/>
      <c r="AC295" s="152"/>
      <c r="AD295" s="152"/>
      <c r="AE295" s="152"/>
      <c r="AF295" s="152"/>
      <c r="AG295" s="152"/>
      <c r="AH295" s="152"/>
      <c r="AI295" s="152"/>
      <c r="AJ295" s="152" t="s">
        <v>442</v>
      </c>
      <c r="AK295" s="152" t="s">
        <v>443</v>
      </c>
      <c r="AL295" s="152" t="s">
        <v>436</v>
      </c>
      <c r="AM295" s="152"/>
      <c r="AN295" s="152"/>
      <c r="AO295" s="152"/>
      <c r="AP295" s="152"/>
      <c r="AQ295" s="152"/>
      <c r="AR295" s="152" t="s">
        <v>157</v>
      </c>
      <c r="AS295" s="152" t="s">
        <v>152</v>
      </c>
      <c r="AT295" s="152" t="s">
        <v>158</v>
      </c>
      <c r="AU295" s="152"/>
      <c r="AV295" s="152" t="s">
        <v>392</v>
      </c>
      <c r="AW295" s="152" t="s">
        <v>393</v>
      </c>
      <c r="AX295" s="152" t="s">
        <v>394</v>
      </c>
      <c r="AY295" s="152"/>
      <c r="AZ295" s="152" t="s">
        <v>392</v>
      </c>
      <c r="BA295" s="152" t="s">
        <v>393</v>
      </c>
      <c r="BB295" s="152" t="s">
        <v>394</v>
      </c>
    </row>
    <row r="296" spans="1:54" ht="12.75">
      <c r="A296" s="152" t="s">
        <v>263</v>
      </c>
      <c r="B296" s="152" t="s">
        <v>264</v>
      </c>
      <c r="C296" s="152" t="s">
        <v>265</v>
      </c>
      <c r="D296" s="152" t="s">
        <v>263</v>
      </c>
      <c r="E296" s="152" t="s">
        <v>264</v>
      </c>
      <c r="F296" s="152" t="s">
        <v>265</v>
      </c>
      <c r="G296" s="152"/>
      <c r="H296" s="152" t="s">
        <v>495</v>
      </c>
      <c r="I296" s="152" t="s">
        <v>496</v>
      </c>
      <c r="J296" s="152" t="s">
        <v>460</v>
      </c>
      <c r="K296" s="152"/>
      <c r="L296" s="152" t="s">
        <v>495</v>
      </c>
      <c r="M296" s="152" t="s">
        <v>496</v>
      </c>
      <c r="N296" s="152" t="s">
        <v>460</v>
      </c>
      <c r="O296" s="152"/>
      <c r="P296" s="152" t="s">
        <v>495</v>
      </c>
      <c r="Q296" s="152" t="s">
        <v>496</v>
      </c>
      <c r="R296" s="152" t="s">
        <v>460</v>
      </c>
      <c r="S296" s="152"/>
      <c r="T296" s="152"/>
      <c r="U296" s="152"/>
      <c r="V296" s="152"/>
      <c r="W296" s="152"/>
      <c r="X296" s="152"/>
      <c r="Y296" s="152"/>
      <c r="Z296" s="152"/>
      <c r="AA296" s="152"/>
      <c r="AB296" s="152"/>
      <c r="AC296" s="152"/>
      <c r="AD296" s="152"/>
      <c r="AE296" s="152"/>
      <c r="AF296" s="152"/>
      <c r="AG296" s="152"/>
      <c r="AH296" s="152"/>
      <c r="AI296" s="152"/>
      <c r="AJ296" s="152" t="s">
        <v>469</v>
      </c>
      <c r="AK296" s="152" t="s">
        <v>152</v>
      </c>
      <c r="AL296" s="152" t="s">
        <v>470</v>
      </c>
      <c r="AM296" s="152"/>
      <c r="AN296" s="152"/>
      <c r="AO296" s="152"/>
      <c r="AP296" s="152"/>
      <c r="AQ296" s="152"/>
      <c r="AR296" s="152" t="s">
        <v>241</v>
      </c>
      <c r="AS296" s="152" t="s">
        <v>242</v>
      </c>
      <c r="AT296" s="152" t="s">
        <v>243</v>
      </c>
      <c r="AU296" s="152"/>
      <c r="AV296" s="152" t="s">
        <v>495</v>
      </c>
      <c r="AW296" s="152" t="s">
        <v>496</v>
      </c>
      <c r="AX296" s="152" t="s">
        <v>460</v>
      </c>
      <c r="AY296" s="152"/>
      <c r="AZ296" s="152" t="s">
        <v>495</v>
      </c>
      <c r="BA296" s="152" t="s">
        <v>496</v>
      </c>
      <c r="BB296" s="152" t="s">
        <v>460</v>
      </c>
    </row>
    <row r="297" spans="1:54" ht="12.75">
      <c r="A297" s="152" t="s">
        <v>425</v>
      </c>
      <c r="B297" s="152" t="s">
        <v>426</v>
      </c>
      <c r="C297" s="152" t="s">
        <v>385</v>
      </c>
      <c r="D297" s="152" t="s">
        <v>425</v>
      </c>
      <c r="E297" s="152" t="s">
        <v>426</v>
      </c>
      <c r="F297" s="152" t="s">
        <v>385</v>
      </c>
      <c r="G297" s="152"/>
      <c r="H297" s="152" t="s">
        <v>683</v>
      </c>
      <c r="I297" s="152" t="s">
        <v>684</v>
      </c>
      <c r="J297" s="152" t="s">
        <v>448</v>
      </c>
      <c r="K297" s="152"/>
      <c r="L297" s="152" t="s">
        <v>683</v>
      </c>
      <c r="M297" s="152" t="s">
        <v>684</v>
      </c>
      <c r="N297" s="152" t="s">
        <v>448</v>
      </c>
      <c r="O297" s="152"/>
      <c r="P297" s="152" t="s">
        <v>683</v>
      </c>
      <c r="Q297" s="152" t="s">
        <v>684</v>
      </c>
      <c r="R297" s="152" t="s">
        <v>448</v>
      </c>
      <c r="S297" s="152"/>
      <c r="T297" s="152"/>
      <c r="U297" s="152"/>
      <c r="V297" s="152"/>
      <c r="W297" s="152"/>
      <c r="X297" s="152"/>
      <c r="Y297" s="152"/>
      <c r="Z297" s="152"/>
      <c r="AA297" s="152"/>
      <c r="AB297" s="152"/>
      <c r="AC297" s="152"/>
      <c r="AD297" s="152"/>
      <c r="AE297" s="152"/>
      <c r="AF297" s="152"/>
      <c r="AG297" s="152"/>
      <c r="AH297" s="152"/>
      <c r="AI297" s="152"/>
      <c r="AJ297" s="152" t="s">
        <v>471</v>
      </c>
      <c r="AK297" s="152" t="s">
        <v>398</v>
      </c>
      <c r="AL297" s="152" t="s">
        <v>541</v>
      </c>
      <c r="AM297" s="152"/>
      <c r="AN297" s="152"/>
      <c r="AO297" s="152"/>
      <c r="AP297" s="152"/>
      <c r="AQ297" s="152"/>
      <c r="AR297" s="152" t="s">
        <v>159</v>
      </c>
      <c r="AS297" s="152" t="s">
        <v>160</v>
      </c>
      <c r="AT297" s="152" t="s">
        <v>161</v>
      </c>
      <c r="AU297" s="152"/>
      <c r="AV297" s="152" t="s">
        <v>683</v>
      </c>
      <c r="AW297" s="152" t="s">
        <v>684</v>
      </c>
      <c r="AX297" s="152" t="s">
        <v>448</v>
      </c>
      <c r="AY297" s="152"/>
      <c r="AZ297" s="152" t="s">
        <v>683</v>
      </c>
      <c r="BA297" s="152" t="s">
        <v>684</v>
      </c>
      <c r="BB297" s="152" t="s">
        <v>448</v>
      </c>
    </row>
    <row r="298" spans="1:54" ht="12.75">
      <c r="A298" s="152" t="s">
        <v>266</v>
      </c>
      <c r="B298" s="152" t="s">
        <v>267</v>
      </c>
      <c r="C298" s="152" t="s">
        <v>268</v>
      </c>
      <c r="D298" s="152" t="s">
        <v>266</v>
      </c>
      <c r="E298" s="152" t="s">
        <v>267</v>
      </c>
      <c r="F298" s="152" t="s">
        <v>268</v>
      </c>
      <c r="G298" s="152"/>
      <c r="H298" s="152" t="s">
        <v>659</v>
      </c>
      <c r="I298" s="152" t="s">
        <v>660</v>
      </c>
      <c r="J298" s="152" t="s">
        <v>144</v>
      </c>
      <c r="K298" s="152"/>
      <c r="L298" s="152" t="s">
        <v>659</v>
      </c>
      <c r="M298" s="152" t="s">
        <v>660</v>
      </c>
      <c r="N298" s="152" t="s">
        <v>144</v>
      </c>
      <c r="O298" s="152"/>
      <c r="P298" s="152" t="s">
        <v>659</v>
      </c>
      <c r="Q298" s="152" t="s">
        <v>660</v>
      </c>
      <c r="R298" s="152" t="s">
        <v>144</v>
      </c>
      <c r="S298" s="152"/>
      <c r="T298" s="152"/>
      <c r="U298" s="152"/>
      <c r="V298" s="152"/>
      <c r="W298" s="152"/>
      <c r="X298" s="152"/>
      <c r="Y298" s="152"/>
      <c r="Z298" s="152"/>
      <c r="AA298" s="152"/>
      <c r="AB298" s="152"/>
      <c r="AC298" s="152"/>
      <c r="AD298" s="152"/>
      <c r="AE298" s="152"/>
      <c r="AF298" s="152"/>
      <c r="AG298" s="152"/>
      <c r="AH298" s="152"/>
      <c r="AI298" s="152"/>
      <c r="AJ298" s="152" t="s">
        <v>682</v>
      </c>
      <c r="AK298" s="152" t="s">
        <v>426</v>
      </c>
      <c r="AL298" s="152" t="s">
        <v>477</v>
      </c>
      <c r="AM298" s="152"/>
      <c r="AN298" s="152"/>
      <c r="AO298" s="152"/>
      <c r="AP298" s="152"/>
      <c r="AQ298" s="152"/>
      <c r="AR298" s="152" t="s">
        <v>244</v>
      </c>
      <c r="AS298" s="152" t="s">
        <v>245</v>
      </c>
      <c r="AT298" s="152" t="s">
        <v>246</v>
      </c>
      <c r="AU298" s="152"/>
      <c r="AV298" s="152" t="s">
        <v>659</v>
      </c>
      <c r="AW298" s="152" t="s">
        <v>660</v>
      </c>
      <c r="AX298" s="152" t="s">
        <v>144</v>
      </c>
      <c r="AY298" s="152"/>
      <c r="AZ298" s="152" t="s">
        <v>659</v>
      </c>
      <c r="BA298" s="152" t="s">
        <v>660</v>
      </c>
      <c r="BB298" s="152" t="s">
        <v>144</v>
      </c>
    </row>
    <row r="299" spans="1:54" ht="12.75">
      <c r="A299" s="152" t="s">
        <v>192</v>
      </c>
      <c r="B299" s="152" t="s">
        <v>193</v>
      </c>
      <c r="C299" s="152" t="s">
        <v>194</v>
      </c>
      <c r="D299" s="152" t="s">
        <v>192</v>
      </c>
      <c r="E299" s="152" t="s">
        <v>193</v>
      </c>
      <c r="F299" s="152" t="s">
        <v>194</v>
      </c>
      <c r="G299" s="152"/>
      <c r="H299" s="152" t="s">
        <v>162</v>
      </c>
      <c r="I299" s="152" t="s">
        <v>163</v>
      </c>
      <c r="J299" s="152" t="s">
        <v>164</v>
      </c>
      <c r="K299" s="152"/>
      <c r="L299" s="152" t="s">
        <v>162</v>
      </c>
      <c r="M299" s="152" t="s">
        <v>163</v>
      </c>
      <c r="N299" s="152" t="s">
        <v>164</v>
      </c>
      <c r="O299" s="152"/>
      <c r="P299" s="152" t="s">
        <v>162</v>
      </c>
      <c r="Q299" s="152" t="s">
        <v>163</v>
      </c>
      <c r="R299" s="152" t="s">
        <v>164</v>
      </c>
      <c r="S299" s="152"/>
      <c r="T299" s="152"/>
      <c r="U299" s="152"/>
      <c r="V299" s="152"/>
      <c r="W299" s="152"/>
      <c r="X299" s="152"/>
      <c r="Y299" s="152"/>
      <c r="Z299" s="152"/>
      <c r="AA299" s="152"/>
      <c r="AB299" s="152"/>
      <c r="AC299" s="152"/>
      <c r="AD299" s="152"/>
      <c r="AE299" s="152"/>
      <c r="AF299" s="152"/>
      <c r="AG299" s="152"/>
      <c r="AH299" s="152"/>
      <c r="AI299" s="152"/>
      <c r="AJ299" s="152" t="s">
        <v>260</v>
      </c>
      <c r="AK299" s="152" t="s">
        <v>261</v>
      </c>
      <c r="AL299" s="152" t="s">
        <v>262</v>
      </c>
      <c r="AM299" s="152"/>
      <c r="AN299" s="152"/>
      <c r="AO299" s="152"/>
      <c r="AP299" s="152"/>
      <c r="AQ299" s="152"/>
      <c r="AR299" s="152" t="s">
        <v>575</v>
      </c>
      <c r="AS299" s="152" t="s">
        <v>576</v>
      </c>
      <c r="AT299" s="152" t="s">
        <v>577</v>
      </c>
      <c r="AU299" s="152"/>
      <c r="AV299" s="152" t="s">
        <v>162</v>
      </c>
      <c r="AW299" s="152" t="s">
        <v>163</v>
      </c>
      <c r="AX299" s="152" t="s">
        <v>164</v>
      </c>
      <c r="AY299" s="152"/>
      <c r="AZ299" s="152" t="s">
        <v>162</v>
      </c>
      <c r="BA299" s="152" t="s">
        <v>163</v>
      </c>
      <c r="BB299" s="152" t="s">
        <v>164</v>
      </c>
    </row>
    <row r="300" spans="1:54" ht="12.75">
      <c r="A300" s="152" t="s">
        <v>397</v>
      </c>
      <c r="B300" s="152" t="s">
        <v>398</v>
      </c>
      <c r="C300" s="152" t="s">
        <v>144</v>
      </c>
      <c r="D300" s="152" t="s">
        <v>397</v>
      </c>
      <c r="E300" s="152" t="s">
        <v>398</v>
      </c>
      <c r="F300" s="152" t="s">
        <v>144</v>
      </c>
      <c r="G300" s="152"/>
      <c r="H300" s="152" t="s">
        <v>451</v>
      </c>
      <c r="I300" s="152" t="s">
        <v>452</v>
      </c>
      <c r="J300" s="152" t="s">
        <v>220</v>
      </c>
      <c r="K300" s="152"/>
      <c r="L300" s="152" t="s">
        <v>451</v>
      </c>
      <c r="M300" s="152" t="s">
        <v>452</v>
      </c>
      <c r="N300" s="152" t="s">
        <v>220</v>
      </c>
      <c r="O300" s="152"/>
      <c r="P300" s="152" t="s">
        <v>451</v>
      </c>
      <c r="Q300" s="152" t="s">
        <v>452</v>
      </c>
      <c r="R300" s="152" t="s">
        <v>220</v>
      </c>
      <c r="S300" s="152"/>
      <c r="T300" s="152"/>
      <c r="U300" s="152"/>
      <c r="V300" s="152"/>
      <c r="W300" s="152"/>
      <c r="X300" s="152"/>
      <c r="Y300" s="152"/>
      <c r="Z300" s="152"/>
      <c r="AA300" s="152"/>
      <c r="AB300" s="152"/>
      <c r="AC300" s="152"/>
      <c r="AD300" s="152"/>
      <c r="AE300" s="152"/>
      <c r="AF300" s="152"/>
      <c r="AG300" s="152"/>
      <c r="AH300" s="152"/>
      <c r="AI300" s="152"/>
      <c r="AJ300" s="152" t="s">
        <v>263</v>
      </c>
      <c r="AK300" s="152" t="s">
        <v>264</v>
      </c>
      <c r="AL300" s="152" t="s">
        <v>265</v>
      </c>
      <c r="AM300" s="152"/>
      <c r="AN300" s="152"/>
      <c r="AO300" s="152"/>
      <c r="AP300" s="152"/>
      <c r="AQ300" s="152"/>
      <c r="AR300" s="152" t="s">
        <v>446</v>
      </c>
      <c r="AS300" s="152" t="s">
        <v>447</v>
      </c>
      <c r="AT300" s="152" t="s">
        <v>460</v>
      </c>
      <c r="AU300" s="152"/>
      <c r="AV300" s="152" t="s">
        <v>451</v>
      </c>
      <c r="AW300" s="152" t="s">
        <v>452</v>
      </c>
      <c r="AX300" s="152" t="s">
        <v>220</v>
      </c>
      <c r="AY300" s="152"/>
      <c r="AZ300" s="152" t="s">
        <v>451</v>
      </c>
      <c r="BA300" s="152" t="s">
        <v>452</v>
      </c>
      <c r="BB300" s="152" t="s">
        <v>220</v>
      </c>
    </row>
    <row r="301" spans="1:54" ht="12.75">
      <c r="A301" s="152" t="s">
        <v>195</v>
      </c>
      <c r="B301" s="152" t="s">
        <v>196</v>
      </c>
      <c r="C301" s="152" t="s">
        <v>197</v>
      </c>
      <c r="D301" s="152" t="s">
        <v>195</v>
      </c>
      <c r="E301" s="152" t="s">
        <v>196</v>
      </c>
      <c r="F301" s="152" t="s">
        <v>197</v>
      </c>
      <c r="G301" s="152"/>
      <c r="H301" s="152" t="s">
        <v>498</v>
      </c>
      <c r="I301" s="152" t="s">
        <v>499</v>
      </c>
      <c r="J301" s="152" t="s">
        <v>460</v>
      </c>
      <c r="K301" s="152"/>
      <c r="L301" s="152" t="s">
        <v>498</v>
      </c>
      <c r="M301" s="152" t="s">
        <v>499</v>
      </c>
      <c r="N301" s="152" t="s">
        <v>460</v>
      </c>
      <c r="O301" s="152"/>
      <c r="P301" s="152" t="s">
        <v>498</v>
      </c>
      <c r="Q301" s="152" t="s">
        <v>499</v>
      </c>
      <c r="R301" s="152" t="s">
        <v>460</v>
      </c>
      <c r="S301" s="152"/>
      <c r="T301" s="152"/>
      <c r="U301" s="152"/>
      <c r="V301" s="152"/>
      <c r="W301" s="152"/>
      <c r="X301" s="152"/>
      <c r="Y301" s="152"/>
      <c r="Z301" s="152"/>
      <c r="AA301" s="152"/>
      <c r="AB301" s="152"/>
      <c r="AC301" s="152"/>
      <c r="AD301" s="152"/>
      <c r="AE301" s="152"/>
      <c r="AF301" s="152"/>
      <c r="AG301" s="152"/>
      <c r="AH301" s="152"/>
      <c r="AI301" s="152"/>
      <c r="AJ301" s="152" t="s">
        <v>425</v>
      </c>
      <c r="AK301" s="152" t="s">
        <v>426</v>
      </c>
      <c r="AL301" s="152" t="s">
        <v>385</v>
      </c>
      <c r="AM301" s="152"/>
      <c r="AN301" s="152"/>
      <c r="AO301" s="152"/>
      <c r="AP301" s="152"/>
      <c r="AQ301" s="152"/>
      <c r="AR301" s="152" t="s">
        <v>386</v>
      </c>
      <c r="AS301" s="152" t="s">
        <v>387</v>
      </c>
      <c r="AT301" s="152" t="s">
        <v>150</v>
      </c>
      <c r="AU301" s="152"/>
      <c r="AV301" s="152" t="s">
        <v>498</v>
      </c>
      <c r="AW301" s="152" t="s">
        <v>499</v>
      </c>
      <c r="AX301" s="152" t="s">
        <v>460</v>
      </c>
      <c r="AY301" s="152"/>
      <c r="AZ301" s="152" t="s">
        <v>498</v>
      </c>
      <c r="BA301" s="152" t="s">
        <v>499</v>
      </c>
      <c r="BB301" s="152" t="s">
        <v>460</v>
      </c>
    </row>
    <row r="302" spans="1:54" ht="12.75">
      <c r="A302" s="152" t="s">
        <v>399</v>
      </c>
      <c r="B302" s="152" t="s">
        <v>400</v>
      </c>
      <c r="C302" s="152" t="s">
        <v>172</v>
      </c>
      <c r="D302" s="152" t="s">
        <v>399</v>
      </c>
      <c r="E302" s="152" t="s">
        <v>400</v>
      </c>
      <c r="F302" s="152" t="s">
        <v>172</v>
      </c>
      <c r="G302" s="152"/>
      <c r="H302" s="152" t="s">
        <v>165</v>
      </c>
      <c r="I302" s="152" t="s">
        <v>166</v>
      </c>
      <c r="J302" s="152" t="s">
        <v>167</v>
      </c>
      <c r="K302" s="152"/>
      <c r="L302" s="152" t="s">
        <v>165</v>
      </c>
      <c r="M302" s="152" t="s">
        <v>166</v>
      </c>
      <c r="N302" s="152" t="s">
        <v>167</v>
      </c>
      <c r="O302" s="152"/>
      <c r="P302" s="152" t="s">
        <v>165</v>
      </c>
      <c r="Q302" s="152" t="s">
        <v>166</v>
      </c>
      <c r="R302" s="152" t="s">
        <v>167</v>
      </c>
      <c r="S302" s="152"/>
      <c r="T302" s="152"/>
      <c r="U302" s="152"/>
      <c r="V302" s="152"/>
      <c r="W302" s="152"/>
      <c r="X302" s="152"/>
      <c r="Y302" s="152"/>
      <c r="Z302" s="152"/>
      <c r="AA302" s="152"/>
      <c r="AB302" s="152"/>
      <c r="AC302" s="152"/>
      <c r="AD302" s="152"/>
      <c r="AE302" s="152"/>
      <c r="AF302" s="152"/>
      <c r="AG302" s="152"/>
      <c r="AH302" s="152"/>
      <c r="AI302" s="152"/>
      <c r="AJ302" s="152" t="s">
        <v>266</v>
      </c>
      <c r="AK302" s="152" t="s">
        <v>267</v>
      </c>
      <c r="AL302" s="152" t="s">
        <v>268</v>
      </c>
      <c r="AM302" s="152"/>
      <c r="AN302" s="152"/>
      <c r="AO302" s="152"/>
      <c r="AP302" s="152"/>
      <c r="AQ302" s="152"/>
      <c r="AR302" s="152" t="s">
        <v>247</v>
      </c>
      <c r="AS302" s="152" t="s">
        <v>248</v>
      </c>
      <c r="AT302" s="152" t="s">
        <v>150</v>
      </c>
      <c r="AU302" s="152"/>
      <c r="AV302" s="152" t="s">
        <v>165</v>
      </c>
      <c r="AW302" s="152" t="s">
        <v>166</v>
      </c>
      <c r="AX302" s="152" t="s">
        <v>167</v>
      </c>
      <c r="AY302" s="152"/>
      <c r="AZ302" s="152" t="s">
        <v>165</v>
      </c>
      <c r="BA302" s="152" t="s">
        <v>166</v>
      </c>
      <c r="BB302" s="152" t="s">
        <v>167</v>
      </c>
    </row>
    <row r="303" spans="1:54" ht="12.75">
      <c r="A303" s="152" t="s">
        <v>269</v>
      </c>
      <c r="B303" s="152" t="s">
        <v>270</v>
      </c>
      <c r="C303" s="152" t="s">
        <v>158</v>
      </c>
      <c r="D303" s="152" t="s">
        <v>269</v>
      </c>
      <c r="E303" s="152" t="s">
        <v>270</v>
      </c>
      <c r="F303" s="152" t="s">
        <v>158</v>
      </c>
      <c r="G303" s="152"/>
      <c r="H303" s="152" t="s">
        <v>453</v>
      </c>
      <c r="I303" s="152" t="s">
        <v>454</v>
      </c>
      <c r="J303" s="152" t="s">
        <v>455</v>
      </c>
      <c r="K303" s="152"/>
      <c r="L303" s="152" t="s">
        <v>453</v>
      </c>
      <c r="M303" s="152" t="s">
        <v>454</v>
      </c>
      <c r="N303" s="152" t="s">
        <v>455</v>
      </c>
      <c r="O303" s="152"/>
      <c r="P303" s="152" t="s">
        <v>453</v>
      </c>
      <c r="Q303" s="152" t="s">
        <v>454</v>
      </c>
      <c r="R303" s="152" t="s">
        <v>455</v>
      </c>
      <c r="S303" s="152"/>
      <c r="T303" s="152"/>
      <c r="U303" s="152"/>
      <c r="V303" s="152"/>
      <c r="W303" s="152"/>
      <c r="X303" s="152"/>
      <c r="Y303" s="152"/>
      <c r="Z303" s="152"/>
      <c r="AA303" s="152"/>
      <c r="AB303" s="152"/>
      <c r="AC303" s="152"/>
      <c r="AD303" s="152"/>
      <c r="AE303" s="152"/>
      <c r="AF303" s="152"/>
      <c r="AG303" s="152"/>
      <c r="AH303" s="152"/>
      <c r="AI303" s="152"/>
      <c r="AJ303" s="152" t="s">
        <v>192</v>
      </c>
      <c r="AK303" s="152" t="s">
        <v>193</v>
      </c>
      <c r="AL303" s="152" t="s">
        <v>194</v>
      </c>
      <c r="AM303" s="152"/>
      <c r="AN303" s="152"/>
      <c r="AO303" s="152"/>
      <c r="AP303" s="152"/>
      <c r="AQ303" s="152"/>
      <c r="AR303" s="152" t="s">
        <v>392</v>
      </c>
      <c r="AS303" s="152" t="s">
        <v>393</v>
      </c>
      <c r="AT303" s="152" t="s">
        <v>394</v>
      </c>
      <c r="AU303" s="152"/>
      <c r="AV303" s="152" t="s">
        <v>453</v>
      </c>
      <c r="AW303" s="152" t="s">
        <v>454</v>
      </c>
      <c r="AX303" s="152" t="s">
        <v>455</v>
      </c>
      <c r="AY303" s="152"/>
      <c r="AZ303" s="152" t="s">
        <v>453</v>
      </c>
      <c r="BA303" s="152" t="s">
        <v>454</v>
      </c>
      <c r="BB303" s="152" t="s">
        <v>455</v>
      </c>
    </row>
    <row r="304" spans="1:54" ht="12.75">
      <c r="A304" s="152" t="s">
        <v>404</v>
      </c>
      <c r="B304" s="152" t="s">
        <v>405</v>
      </c>
      <c r="C304" s="152" t="s">
        <v>164</v>
      </c>
      <c r="D304" s="152" t="s">
        <v>404</v>
      </c>
      <c r="E304" s="152" t="s">
        <v>405</v>
      </c>
      <c r="F304" s="152" t="s">
        <v>164</v>
      </c>
      <c r="G304" s="152"/>
      <c r="H304" s="152" t="s">
        <v>249</v>
      </c>
      <c r="I304" s="152" t="s">
        <v>250</v>
      </c>
      <c r="J304" s="152" t="s">
        <v>251</v>
      </c>
      <c r="K304" s="152"/>
      <c r="L304" s="152" t="s">
        <v>249</v>
      </c>
      <c r="M304" s="152" t="s">
        <v>250</v>
      </c>
      <c r="N304" s="152" t="s">
        <v>251</v>
      </c>
      <c r="O304" s="152"/>
      <c r="P304" s="152" t="s">
        <v>249</v>
      </c>
      <c r="Q304" s="152" t="s">
        <v>250</v>
      </c>
      <c r="R304" s="152" t="s">
        <v>251</v>
      </c>
      <c r="S304" s="152"/>
      <c r="T304" s="152"/>
      <c r="U304" s="152"/>
      <c r="V304" s="152"/>
      <c r="W304" s="152"/>
      <c r="X304" s="152"/>
      <c r="Y304" s="152"/>
      <c r="Z304" s="152"/>
      <c r="AA304" s="152"/>
      <c r="AB304" s="152"/>
      <c r="AC304" s="152"/>
      <c r="AD304" s="152"/>
      <c r="AE304" s="152"/>
      <c r="AF304" s="152"/>
      <c r="AG304" s="152"/>
      <c r="AH304" s="152"/>
      <c r="AI304" s="152"/>
      <c r="AJ304" s="152" t="s">
        <v>397</v>
      </c>
      <c r="AK304" s="152" t="s">
        <v>398</v>
      </c>
      <c r="AL304" s="152" t="s">
        <v>144</v>
      </c>
      <c r="AM304" s="152"/>
      <c r="AN304" s="152"/>
      <c r="AO304" s="152"/>
      <c r="AP304" s="152"/>
      <c r="AQ304" s="152"/>
      <c r="AR304" s="152" t="s">
        <v>495</v>
      </c>
      <c r="AS304" s="152" t="s">
        <v>496</v>
      </c>
      <c r="AT304" s="152" t="s">
        <v>460</v>
      </c>
      <c r="AU304" s="152"/>
      <c r="AV304" s="152" t="s">
        <v>249</v>
      </c>
      <c r="AW304" s="152" t="s">
        <v>250</v>
      </c>
      <c r="AX304" s="152" t="s">
        <v>251</v>
      </c>
      <c r="AY304" s="152"/>
      <c r="AZ304" s="152" t="s">
        <v>249</v>
      </c>
      <c r="BA304" s="152" t="s">
        <v>250</v>
      </c>
      <c r="BB304" s="152" t="s">
        <v>251</v>
      </c>
    </row>
    <row r="305" spans="1:54" ht="12.75">
      <c r="A305" s="152" t="s">
        <v>401</v>
      </c>
      <c r="B305" s="152" t="s">
        <v>402</v>
      </c>
      <c r="C305" s="152" t="s">
        <v>403</v>
      </c>
      <c r="D305" s="152" t="s">
        <v>401</v>
      </c>
      <c r="E305" s="152" t="s">
        <v>402</v>
      </c>
      <c r="F305" s="152" t="s">
        <v>403</v>
      </c>
      <c r="G305" s="152"/>
      <c r="H305" s="152" t="s">
        <v>685</v>
      </c>
      <c r="I305" s="152" t="s">
        <v>686</v>
      </c>
      <c r="J305" s="152" t="s">
        <v>153</v>
      </c>
      <c r="K305" s="152"/>
      <c r="L305" s="152" t="s">
        <v>685</v>
      </c>
      <c r="M305" s="152" t="s">
        <v>686</v>
      </c>
      <c r="N305" s="152" t="s">
        <v>153</v>
      </c>
      <c r="O305" s="152"/>
      <c r="P305" s="152" t="s">
        <v>685</v>
      </c>
      <c r="Q305" s="152" t="s">
        <v>686</v>
      </c>
      <c r="R305" s="152" t="s">
        <v>153</v>
      </c>
      <c r="S305" s="152"/>
      <c r="T305" s="152"/>
      <c r="U305" s="152"/>
      <c r="V305" s="152"/>
      <c r="W305" s="152"/>
      <c r="X305" s="152"/>
      <c r="Y305" s="152"/>
      <c r="Z305" s="152"/>
      <c r="AA305" s="152"/>
      <c r="AB305" s="152"/>
      <c r="AC305" s="152"/>
      <c r="AD305" s="152"/>
      <c r="AE305" s="152"/>
      <c r="AF305" s="152"/>
      <c r="AG305" s="152"/>
      <c r="AH305" s="152"/>
      <c r="AI305" s="152"/>
      <c r="AJ305" s="152" t="s">
        <v>195</v>
      </c>
      <c r="AK305" s="152" t="s">
        <v>196</v>
      </c>
      <c r="AL305" s="152" t="s">
        <v>197</v>
      </c>
      <c r="AM305" s="152"/>
      <c r="AN305" s="152"/>
      <c r="AO305" s="152"/>
      <c r="AP305" s="152"/>
      <c r="AQ305" s="152"/>
      <c r="AR305" s="152" t="s">
        <v>497</v>
      </c>
      <c r="AS305" s="152" t="s">
        <v>463</v>
      </c>
      <c r="AT305" s="152" t="s">
        <v>156</v>
      </c>
      <c r="AU305" s="152"/>
      <c r="AV305" s="152" t="s">
        <v>685</v>
      </c>
      <c r="AW305" s="152" t="s">
        <v>686</v>
      </c>
      <c r="AX305" s="152" t="s">
        <v>153</v>
      </c>
      <c r="AY305" s="152"/>
      <c r="AZ305" s="152" t="s">
        <v>685</v>
      </c>
      <c r="BA305" s="152" t="s">
        <v>686</v>
      </c>
      <c r="BB305" s="152" t="s">
        <v>153</v>
      </c>
    </row>
    <row r="306" spans="1:54" ht="12.75">
      <c r="A306" s="152" t="s">
        <v>665</v>
      </c>
      <c r="B306" s="152" t="s">
        <v>666</v>
      </c>
      <c r="C306" s="152" t="s">
        <v>667</v>
      </c>
      <c r="D306" s="152" t="s">
        <v>665</v>
      </c>
      <c r="E306" s="152" t="s">
        <v>666</v>
      </c>
      <c r="F306" s="152" t="s">
        <v>667</v>
      </c>
      <c r="G306" s="152"/>
      <c r="H306" s="152" t="s">
        <v>390</v>
      </c>
      <c r="I306" s="152" t="s">
        <v>391</v>
      </c>
      <c r="J306" s="152" t="s">
        <v>144</v>
      </c>
      <c r="K306" s="152"/>
      <c r="L306" s="152" t="s">
        <v>390</v>
      </c>
      <c r="M306" s="152" t="s">
        <v>391</v>
      </c>
      <c r="N306" s="152" t="s">
        <v>144</v>
      </c>
      <c r="O306" s="152"/>
      <c r="P306" s="152" t="s">
        <v>390</v>
      </c>
      <c r="Q306" s="152" t="s">
        <v>391</v>
      </c>
      <c r="R306" s="152" t="s">
        <v>144</v>
      </c>
      <c r="S306" s="152"/>
      <c r="T306" s="152"/>
      <c r="U306" s="152"/>
      <c r="V306" s="152"/>
      <c r="W306" s="152"/>
      <c r="X306" s="152"/>
      <c r="Y306" s="152"/>
      <c r="Z306" s="152"/>
      <c r="AA306" s="152"/>
      <c r="AB306" s="152"/>
      <c r="AC306" s="152"/>
      <c r="AD306" s="152"/>
      <c r="AE306" s="152"/>
      <c r="AF306" s="152"/>
      <c r="AG306" s="152"/>
      <c r="AH306" s="152"/>
      <c r="AI306" s="152"/>
      <c r="AJ306" s="152" t="s">
        <v>399</v>
      </c>
      <c r="AK306" s="152" t="s">
        <v>400</v>
      </c>
      <c r="AL306" s="152" t="s">
        <v>172</v>
      </c>
      <c r="AM306" s="152"/>
      <c r="AN306" s="152"/>
      <c r="AO306" s="152"/>
      <c r="AP306" s="152"/>
      <c r="AQ306" s="152"/>
      <c r="AR306" s="152" t="s">
        <v>683</v>
      </c>
      <c r="AS306" s="152" t="s">
        <v>684</v>
      </c>
      <c r="AT306" s="152" t="s">
        <v>448</v>
      </c>
      <c r="AU306" s="152"/>
      <c r="AV306" s="152" t="s">
        <v>390</v>
      </c>
      <c r="AW306" s="152" t="s">
        <v>391</v>
      </c>
      <c r="AX306" s="152" t="s">
        <v>144</v>
      </c>
      <c r="AY306" s="152"/>
      <c r="AZ306" s="152" t="s">
        <v>390</v>
      </c>
      <c r="BA306" s="152" t="s">
        <v>391</v>
      </c>
      <c r="BB306" s="152" t="s">
        <v>144</v>
      </c>
    </row>
    <row r="307" spans="1:54" ht="12.75">
      <c r="A307" s="152" t="s">
        <v>668</v>
      </c>
      <c r="B307" s="152" t="s">
        <v>416</v>
      </c>
      <c r="C307" s="152" t="s">
        <v>198</v>
      </c>
      <c r="D307" s="152" t="s">
        <v>668</v>
      </c>
      <c r="E307" s="152" t="s">
        <v>416</v>
      </c>
      <c r="F307" s="152" t="s">
        <v>198</v>
      </c>
      <c r="G307" s="152"/>
      <c r="H307" s="152" t="s">
        <v>568</v>
      </c>
      <c r="I307" s="152" t="s">
        <v>253</v>
      </c>
      <c r="J307" s="152" t="s">
        <v>569</v>
      </c>
      <c r="K307" s="152"/>
      <c r="L307" s="152" t="s">
        <v>568</v>
      </c>
      <c r="M307" s="152" t="s">
        <v>253</v>
      </c>
      <c r="N307" s="152" t="s">
        <v>569</v>
      </c>
      <c r="O307" s="152"/>
      <c r="P307" s="152" t="s">
        <v>568</v>
      </c>
      <c r="Q307" s="152" t="s">
        <v>253</v>
      </c>
      <c r="R307" s="152" t="s">
        <v>569</v>
      </c>
      <c r="S307" s="152"/>
      <c r="T307" s="152"/>
      <c r="U307" s="152"/>
      <c r="V307" s="152"/>
      <c r="W307" s="152"/>
      <c r="X307" s="152"/>
      <c r="Y307" s="152"/>
      <c r="Z307" s="152"/>
      <c r="AA307" s="152"/>
      <c r="AB307" s="152"/>
      <c r="AC307" s="152"/>
      <c r="AD307" s="152"/>
      <c r="AE307" s="152"/>
      <c r="AF307" s="152"/>
      <c r="AG307" s="152"/>
      <c r="AH307" s="152"/>
      <c r="AI307" s="152"/>
      <c r="AJ307" s="152" t="s">
        <v>269</v>
      </c>
      <c r="AK307" s="152" t="s">
        <v>270</v>
      </c>
      <c r="AL307" s="152" t="s">
        <v>158</v>
      </c>
      <c r="AM307" s="152"/>
      <c r="AN307" s="152"/>
      <c r="AO307" s="152"/>
      <c r="AP307" s="152"/>
      <c r="AQ307" s="152"/>
      <c r="AR307" s="152" t="s">
        <v>659</v>
      </c>
      <c r="AS307" s="152" t="s">
        <v>660</v>
      </c>
      <c r="AT307" s="152" t="s">
        <v>144</v>
      </c>
      <c r="AU307" s="152"/>
      <c r="AV307" s="152" t="s">
        <v>568</v>
      </c>
      <c r="AW307" s="152" t="s">
        <v>253</v>
      </c>
      <c r="AX307" s="152" t="s">
        <v>569</v>
      </c>
      <c r="AY307" s="152"/>
      <c r="AZ307" s="152" t="s">
        <v>568</v>
      </c>
      <c r="BA307" s="152" t="s">
        <v>253</v>
      </c>
      <c r="BB307" s="152" t="s">
        <v>569</v>
      </c>
    </row>
    <row r="308" spans="1:54" ht="12.75">
      <c r="A308" s="152" t="s">
        <v>472</v>
      </c>
      <c r="B308" s="152" t="s">
        <v>473</v>
      </c>
      <c r="C308" s="152" t="s">
        <v>156</v>
      </c>
      <c r="D308" s="152" t="s">
        <v>472</v>
      </c>
      <c r="E308" s="152" t="s">
        <v>473</v>
      </c>
      <c r="F308" s="152" t="s">
        <v>156</v>
      </c>
      <c r="G308" s="152"/>
      <c r="H308" s="152" t="s">
        <v>252</v>
      </c>
      <c r="I308" s="152" t="s">
        <v>253</v>
      </c>
      <c r="J308" s="152" t="s">
        <v>254</v>
      </c>
      <c r="K308" s="152"/>
      <c r="L308" s="152" t="s">
        <v>252</v>
      </c>
      <c r="M308" s="152" t="s">
        <v>253</v>
      </c>
      <c r="N308" s="152" t="s">
        <v>254</v>
      </c>
      <c r="O308" s="152"/>
      <c r="P308" s="152" t="s">
        <v>252</v>
      </c>
      <c r="Q308" s="152" t="s">
        <v>253</v>
      </c>
      <c r="R308" s="152" t="s">
        <v>254</v>
      </c>
      <c r="S308" s="152"/>
      <c r="T308" s="152"/>
      <c r="U308" s="152"/>
      <c r="V308" s="152"/>
      <c r="W308" s="152"/>
      <c r="X308" s="152"/>
      <c r="Y308" s="152"/>
      <c r="Z308" s="152"/>
      <c r="AA308" s="152"/>
      <c r="AB308" s="152"/>
      <c r="AC308" s="152"/>
      <c r="AD308" s="152"/>
      <c r="AE308" s="152"/>
      <c r="AF308" s="152"/>
      <c r="AG308" s="152"/>
      <c r="AH308" s="152"/>
      <c r="AI308" s="152"/>
      <c r="AJ308" s="152" t="s">
        <v>232</v>
      </c>
      <c r="AK308" s="152" t="s">
        <v>233</v>
      </c>
      <c r="AL308" s="152" t="s">
        <v>143</v>
      </c>
      <c r="AM308" s="152"/>
      <c r="AN308" s="152"/>
      <c r="AO308" s="152"/>
      <c r="AP308" s="152"/>
      <c r="AQ308" s="152"/>
      <c r="AR308" s="152" t="s">
        <v>162</v>
      </c>
      <c r="AS308" s="152" t="s">
        <v>163</v>
      </c>
      <c r="AT308" s="152" t="s">
        <v>164</v>
      </c>
      <c r="AU308" s="152"/>
      <c r="AV308" s="152" t="s">
        <v>252</v>
      </c>
      <c r="AW308" s="152" t="s">
        <v>253</v>
      </c>
      <c r="AX308" s="152" t="s">
        <v>254</v>
      </c>
      <c r="AY308" s="152"/>
      <c r="AZ308" s="152" t="s">
        <v>252</v>
      </c>
      <c r="BA308" s="152" t="s">
        <v>253</v>
      </c>
      <c r="BB308" s="152" t="s">
        <v>254</v>
      </c>
    </row>
    <row r="309" spans="1:54" ht="12.75">
      <c r="A309" s="152" t="s">
        <v>444</v>
      </c>
      <c r="B309" s="152" t="s">
        <v>383</v>
      </c>
      <c r="C309" s="152" t="s">
        <v>445</v>
      </c>
      <c r="D309" s="152" t="s">
        <v>444</v>
      </c>
      <c r="E309" s="152" t="s">
        <v>383</v>
      </c>
      <c r="F309" s="152" t="s">
        <v>445</v>
      </c>
      <c r="G309" s="152"/>
      <c r="H309" s="152" t="s">
        <v>458</v>
      </c>
      <c r="I309" s="152" t="s">
        <v>459</v>
      </c>
      <c r="J309" s="152" t="s">
        <v>460</v>
      </c>
      <c r="K309" s="152"/>
      <c r="L309" s="152" t="s">
        <v>458</v>
      </c>
      <c r="M309" s="152" t="s">
        <v>459</v>
      </c>
      <c r="N309" s="152" t="s">
        <v>460</v>
      </c>
      <c r="O309" s="152"/>
      <c r="P309" s="152" t="s">
        <v>458</v>
      </c>
      <c r="Q309" s="152" t="s">
        <v>459</v>
      </c>
      <c r="R309" s="152" t="s">
        <v>460</v>
      </c>
      <c r="S309" s="152"/>
      <c r="T309" s="152"/>
      <c r="U309" s="152"/>
      <c r="V309" s="152"/>
      <c r="W309" s="152"/>
      <c r="X309" s="152"/>
      <c r="Y309" s="152"/>
      <c r="Z309" s="152"/>
      <c r="AA309" s="152"/>
      <c r="AB309" s="152"/>
      <c r="AC309" s="152"/>
      <c r="AD309" s="152"/>
      <c r="AE309" s="152"/>
      <c r="AF309" s="152"/>
      <c r="AG309" s="152"/>
      <c r="AH309" s="152"/>
      <c r="AI309" s="152"/>
      <c r="AJ309" s="152" t="s">
        <v>404</v>
      </c>
      <c r="AK309" s="152" t="s">
        <v>405</v>
      </c>
      <c r="AL309" s="152" t="s">
        <v>164</v>
      </c>
      <c r="AM309" s="152"/>
      <c r="AN309" s="152"/>
      <c r="AO309" s="152"/>
      <c r="AP309" s="152"/>
      <c r="AQ309" s="152"/>
      <c r="AR309" s="152" t="s">
        <v>449</v>
      </c>
      <c r="AS309" s="152" t="s">
        <v>450</v>
      </c>
      <c r="AT309" s="152" t="s">
        <v>153</v>
      </c>
      <c r="AU309" s="152"/>
      <c r="AV309" s="152" t="s">
        <v>458</v>
      </c>
      <c r="AW309" s="152" t="s">
        <v>459</v>
      </c>
      <c r="AX309" s="152" t="s">
        <v>460</v>
      </c>
      <c r="AY309" s="152"/>
      <c r="AZ309" s="152" t="s">
        <v>458</v>
      </c>
      <c r="BA309" s="152" t="s">
        <v>459</v>
      </c>
      <c r="BB309" s="152" t="s">
        <v>460</v>
      </c>
    </row>
    <row r="310" spans="1:54" ht="12.75">
      <c r="A310" s="152" t="s">
        <v>570</v>
      </c>
      <c r="B310" s="152" t="s">
        <v>571</v>
      </c>
      <c r="C310" s="152" t="s">
        <v>370</v>
      </c>
      <c r="D310" s="152" t="s">
        <v>570</v>
      </c>
      <c r="E310" s="152" t="s">
        <v>571</v>
      </c>
      <c r="F310" s="152" t="s">
        <v>370</v>
      </c>
      <c r="G310" s="152"/>
      <c r="H310" s="152" t="s">
        <v>680</v>
      </c>
      <c r="I310" s="152" t="s">
        <v>681</v>
      </c>
      <c r="J310" s="152" t="s">
        <v>460</v>
      </c>
      <c r="K310" s="152"/>
      <c r="L310" s="152" t="s">
        <v>680</v>
      </c>
      <c r="M310" s="152" t="s">
        <v>681</v>
      </c>
      <c r="N310" s="152" t="s">
        <v>460</v>
      </c>
      <c r="O310" s="152"/>
      <c r="P310" s="152" t="s">
        <v>680</v>
      </c>
      <c r="Q310" s="152" t="s">
        <v>681</v>
      </c>
      <c r="R310" s="152" t="s">
        <v>460</v>
      </c>
      <c r="S310" s="152"/>
      <c r="T310" s="152"/>
      <c r="U310" s="152"/>
      <c r="V310" s="152"/>
      <c r="W310" s="152"/>
      <c r="X310" s="152"/>
      <c r="Y310" s="152"/>
      <c r="Z310" s="152"/>
      <c r="AA310" s="152"/>
      <c r="AB310" s="152"/>
      <c r="AC310" s="152"/>
      <c r="AD310" s="152"/>
      <c r="AE310" s="152"/>
      <c r="AF310" s="152"/>
      <c r="AG310" s="152"/>
      <c r="AH310" s="152"/>
      <c r="AI310" s="152"/>
      <c r="AJ310" s="152" t="s">
        <v>401</v>
      </c>
      <c r="AK310" s="152" t="s">
        <v>402</v>
      </c>
      <c r="AL310" s="152" t="s">
        <v>403</v>
      </c>
      <c r="AM310" s="152"/>
      <c r="AN310" s="152"/>
      <c r="AO310" s="152"/>
      <c r="AP310" s="152"/>
      <c r="AQ310" s="152"/>
      <c r="AR310" s="152" t="s">
        <v>451</v>
      </c>
      <c r="AS310" s="152" t="s">
        <v>452</v>
      </c>
      <c r="AT310" s="152" t="s">
        <v>220</v>
      </c>
      <c r="AU310" s="152"/>
      <c r="AV310" s="152" t="s">
        <v>680</v>
      </c>
      <c r="AW310" s="152" t="s">
        <v>681</v>
      </c>
      <c r="AX310" s="152" t="s">
        <v>460</v>
      </c>
      <c r="AY310" s="152"/>
      <c r="AZ310" s="152" t="s">
        <v>680</v>
      </c>
      <c r="BA310" s="152" t="s">
        <v>681</v>
      </c>
      <c r="BB310" s="152" t="s">
        <v>460</v>
      </c>
    </row>
    <row r="311" spans="1:54" ht="12.75">
      <c r="A311" s="152" t="s">
        <v>406</v>
      </c>
      <c r="B311" s="152" t="s">
        <v>407</v>
      </c>
      <c r="C311" s="152" t="s">
        <v>172</v>
      </c>
      <c r="D311" s="152" t="s">
        <v>406</v>
      </c>
      <c r="E311" s="152" t="s">
        <v>407</v>
      </c>
      <c r="F311" s="152" t="s">
        <v>172</v>
      </c>
      <c r="G311" s="152"/>
      <c r="H311" s="152" t="s">
        <v>168</v>
      </c>
      <c r="I311" s="152" t="s">
        <v>169</v>
      </c>
      <c r="J311" s="152" t="s">
        <v>164</v>
      </c>
      <c r="K311" s="152"/>
      <c r="L311" s="152" t="s">
        <v>168</v>
      </c>
      <c r="M311" s="152" t="s">
        <v>169</v>
      </c>
      <c r="N311" s="152" t="s">
        <v>164</v>
      </c>
      <c r="O311" s="152"/>
      <c r="P311" s="152" t="s">
        <v>168</v>
      </c>
      <c r="Q311" s="152" t="s">
        <v>169</v>
      </c>
      <c r="R311" s="152" t="s">
        <v>164</v>
      </c>
      <c r="S311" s="152"/>
      <c r="T311" s="152"/>
      <c r="U311" s="152"/>
      <c r="V311" s="152"/>
      <c r="W311" s="152"/>
      <c r="X311" s="152"/>
      <c r="Y311" s="152"/>
      <c r="Z311" s="152"/>
      <c r="AA311" s="152"/>
      <c r="AB311" s="152"/>
      <c r="AC311" s="152"/>
      <c r="AD311" s="152"/>
      <c r="AE311" s="152"/>
      <c r="AF311" s="152"/>
      <c r="AG311" s="152"/>
      <c r="AH311" s="152"/>
      <c r="AI311" s="152"/>
      <c r="AJ311" s="152" t="s">
        <v>665</v>
      </c>
      <c r="AK311" s="152" t="s">
        <v>666</v>
      </c>
      <c r="AL311" s="152" t="s">
        <v>667</v>
      </c>
      <c r="AM311" s="152"/>
      <c r="AN311" s="152"/>
      <c r="AO311" s="152"/>
      <c r="AP311" s="152"/>
      <c r="AQ311" s="152"/>
      <c r="AR311" s="152" t="s">
        <v>498</v>
      </c>
      <c r="AS311" s="152" t="s">
        <v>499</v>
      </c>
      <c r="AT311" s="152" t="s">
        <v>460</v>
      </c>
      <c r="AU311" s="152"/>
      <c r="AV311" s="152" t="s">
        <v>168</v>
      </c>
      <c r="AW311" s="152" t="s">
        <v>169</v>
      </c>
      <c r="AX311" s="152" t="s">
        <v>164</v>
      </c>
      <c r="AY311" s="152"/>
      <c r="AZ311" s="152" t="s">
        <v>168</v>
      </c>
      <c r="BA311" s="152" t="s">
        <v>169</v>
      </c>
      <c r="BB311" s="152" t="s">
        <v>164</v>
      </c>
    </row>
    <row r="312" spans="1:54" ht="12.75">
      <c r="A312" s="152" t="s">
        <v>408</v>
      </c>
      <c r="B312" s="152" t="s">
        <v>409</v>
      </c>
      <c r="C312" s="152" t="s">
        <v>198</v>
      </c>
      <c r="D312" s="152" t="s">
        <v>408</v>
      </c>
      <c r="E312" s="152" t="s">
        <v>409</v>
      </c>
      <c r="F312" s="152" t="s">
        <v>198</v>
      </c>
      <c r="G312" s="152"/>
      <c r="H312" s="152" t="s">
        <v>500</v>
      </c>
      <c r="I312" s="152" t="s">
        <v>501</v>
      </c>
      <c r="J312" s="152" t="s">
        <v>490</v>
      </c>
      <c r="K312" s="152"/>
      <c r="L312" s="152" t="s">
        <v>500</v>
      </c>
      <c r="M312" s="152" t="s">
        <v>501</v>
      </c>
      <c r="N312" s="152" t="s">
        <v>490</v>
      </c>
      <c r="O312" s="152"/>
      <c r="P312" s="152" t="s">
        <v>500</v>
      </c>
      <c r="Q312" s="152" t="s">
        <v>501</v>
      </c>
      <c r="R312" s="152" t="s">
        <v>490</v>
      </c>
      <c r="S312" s="152"/>
      <c r="T312" s="152"/>
      <c r="U312" s="152"/>
      <c r="V312" s="152"/>
      <c r="W312" s="152"/>
      <c r="X312" s="152"/>
      <c r="Y312" s="152"/>
      <c r="Z312" s="152"/>
      <c r="AA312" s="152"/>
      <c r="AB312" s="152"/>
      <c r="AC312" s="152"/>
      <c r="AD312" s="152"/>
      <c r="AE312" s="152"/>
      <c r="AF312" s="152"/>
      <c r="AG312" s="152"/>
      <c r="AH312" s="152"/>
      <c r="AI312" s="152"/>
      <c r="AJ312" s="152" t="s">
        <v>668</v>
      </c>
      <c r="AK312" s="152" t="s">
        <v>416</v>
      </c>
      <c r="AL312" s="152" t="s">
        <v>198</v>
      </c>
      <c r="AM312" s="152"/>
      <c r="AN312" s="152"/>
      <c r="AO312" s="152"/>
      <c r="AP312" s="152"/>
      <c r="AQ312" s="152"/>
      <c r="AR312" s="152" t="s">
        <v>165</v>
      </c>
      <c r="AS312" s="152" t="s">
        <v>166</v>
      </c>
      <c r="AT312" s="152" t="s">
        <v>167</v>
      </c>
      <c r="AU312" s="152"/>
      <c r="AV312" s="152" t="s">
        <v>500</v>
      </c>
      <c r="AW312" s="152" t="s">
        <v>501</v>
      </c>
      <c r="AX312" s="152" t="s">
        <v>490</v>
      </c>
      <c r="AY312" s="152"/>
      <c r="AZ312" s="152" t="s">
        <v>500</v>
      </c>
      <c r="BA312" s="152" t="s">
        <v>501</v>
      </c>
      <c r="BB312" s="152" t="s">
        <v>490</v>
      </c>
    </row>
    <row r="313" spans="1:54" ht="12.75">
      <c r="A313" s="152" t="s">
        <v>669</v>
      </c>
      <c r="B313" s="152" t="s">
        <v>670</v>
      </c>
      <c r="C313" s="152" t="s">
        <v>143</v>
      </c>
      <c r="D313" s="152" t="s">
        <v>669</v>
      </c>
      <c r="E313" s="152" t="s">
        <v>670</v>
      </c>
      <c r="F313" s="152" t="s">
        <v>143</v>
      </c>
      <c r="G313" s="152"/>
      <c r="H313" s="152" t="s">
        <v>461</v>
      </c>
      <c r="I313" s="152" t="s">
        <v>462</v>
      </c>
      <c r="J313" s="152" t="s">
        <v>455</v>
      </c>
      <c r="K313" s="152"/>
      <c r="L313" s="152" t="s">
        <v>461</v>
      </c>
      <c r="M313" s="152" t="s">
        <v>462</v>
      </c>
      <c r="N313" s="152" t="s">
        <v>455</v>
      </c>
      <c r="O313" s="152"/>
      <c r="P313" s="152" t="s">
        <v>461</v>
      </c>
      <c r="Q313" s="152" t="s">
        <v>462</v>
      </c>
      <c r="R313" s="152" t="s">
        <v>455</v>
      </c>
      <c r="S313" s="152"/>
      <c r="T313" s="152"/>
      <c r="U313" s="152"/>
      <c r="V313" s="152"/>
      <c r="W313" s="152"/>
      <c r="X313" s="152"/>
      <c r="Y313" s="152"/>
      <c r="Z313" s="152"/>
      <c r="AA313" s="152"/>
      <c r="AB313" s="152"/>
      <c r="AC313" s="152"/>
      <c r="AD313" s="152"/>
      <c r="AE313" s="152"/>
      <c r="AF313" s="152"/>
      <c r="AG313" s="152"/>
      <c r="AH313" s="152"/>
      <c r="AI313" s="152"/>
      <c r="AJ313" s="152" t="s">
        <v>472</v>
      </c>
      <c r="AK313" s="152" t="s">
        <v>473</v>
      </c>
      <c r="AL313" s="152" t="s">
        <v>156</v>
      </c>
      <c r="AM313" s="152"/>
      <c r="AN313" s="152"/>
      <c r="AO313" s="152"/>
      <c r="AP313" s="152"/>
      <c r="AQ313" s="152"/>
      <c r="AR313" s="152" t="s">
        <v>453</v>
      </c>
      <c r="AS313" s="152" t="s">
        <v>454</v>
      </c>
      <c r="AT313" s="152" t="s">
        <v>455</v>
      </c>
      <c r="AU313" s="152"/>
      <c r="AV313" s="152" t="s">
        <v>461</v>
      </c>
      <c r="AW313" s="152" t="s">
        <v>462</v>
      </c>
      <c r="AX313" s="152" t="s">
        <v>455</v>
      </c>
      <c r="AY313" s="152"/>
      <c r="AZ313" s="152" t="s">
        <v>461</v>
      </c>
      <c r="BA313" s="152" t="s">
        <v>462</v>
      </c>
      <c r="BB313" s="152" t="s">
        <v>455</v>
      </c>
    </row>
    <row r="314" spans="1:54" ht="12.75">
      <c r="A314" s="152" t="s">
        <v>139</v>
      </c>
      <c r="B314" s="152" t="s">
        <v>274</v>
      </c>
      <c r="C314" s="152" t="s">
        <v>198</v>
      </c>
      <c r="D314" s="152" t="s">
        <v>139</v>
      </c>
      <c r="E314" s="152" t="s">
        <v>274</v>
      </c>
      <c r="F314" s="152" t="s">
        <v>198</v>
      </c>
      <c r="G314" s="152"/>
      <c r="H314" s="152" t="s">
        <v>502</v>
      </c>
      <c r="I314" s="152" t="s">
        <v>503</v>
      </c>
      <c r="J314" s="152" t="s">
        <v>441</v>
      </c>
      <c r="K314" s="152"/>
      <c r="L314" s="152" t="s">
        <v>502</v>
      </c>
      <c r="M314" s="152" t="s">
        <v>503</v>
      </c>
      <c r="N314" s="152" t="s">
        <v>441</v>
      </c>
      <c r="O314" s="152"/>
      <c r="P314" s="152" t="s">
        <v>502</v>
      </c>
      <c r="Q314" s="152" t="s">
        <v>503</v>
      </c>
      <c r="R314" s="152" t="s">
        <v>441</v>
      </c>
      <c r="S314" s="152"/>
      <c r="T314" s="152"/>
      <c r="U314" s="152"/>
      <c r="V314" s="152"/>
      <c r="W314" s="152"/>
      <c r="X314" s="152"/>
      <c r="Y314" s="152"/>
      <c r="Z314" s="152"/>
      <c r="AA314" s="152"/>
      <c r="AB314" s="152"/>
      <c r="AC314" s="152"/>
      <c r="AD314" s="152"/>
      <c r="AE314" s="152"/>
      <c r="AF314" s="152"/>
      <c r="AG314" s="152"/>
      <c r="AH314" s="152"/>
      <c r="AI314" s="152"/>
      <c r="AJ314" s="152" t="s">
        <v>235</v>
      </c>
      <c r="AK314" s="152" t="s">
        <v>236</v>
      </c>
      <c r="AL314" s="152" t="s">
        <v>144</v>
      </c>
      <c r="AM314" s="152"/>
      <c r="AN314" s="152"/>
      <c r="AO314" s="152"/>
      <c r="AP314" s="152"/>
      <c r="AQ314" s="152"/>
      <c r="AR314" s="152" t="s">
        <v>249</v>
      </c>
      <c r="AS314" s="152" t="s">
        <v>250</v>
      </c>
      <c r="AT314" s="152" t="s">
        <v>251</v>
      </c>
      <c r="AU314" s="152"/>
      <c r="AV314" s="152" t="s">
        <v>502</v>
      </c>
      <c r="AW314" s="152" t="s">
        <v>503</v>
      </c>
      <c r="AX314" s="152" t="s">
        <v>441</v>
      </c>
      <c r="AY314" s="152"/>
      <c r="AZ314" s="152" t="s">
        <v>502</v>
      </c>
      <c r="BA314" s="152" t="s">
        <v>503</v>
      </c>
      <c r="BB314" s="152" t="s">
        <v>441</v>
      </c>
    </row>
    <row r="315" spans="1:54" ht="12.75">
      <c r="A315" s="152" t="s">
        <v>271</v>
      </c>
      <c r="B315" s="152" t="s">
        <v>272</v>
      </c>
      <c r="C315" s="152" t="s">
        <v>273</v>
      </c>
      <c r="D315" s="152" t="s">
        <v>271</v>
      </c>
      <c r="E315" s="152" t="s">
        <v>272</v>
      </c>
      <c r="F315" s="152" t="s">
        <v>273</v>
      </c>
      <c r="G315" s="152"/>
      <c r="H315" s="152" t="s">
        <v>504</v>
      </c>
      <c r="I315" s="152" t="s">
        <v>505</v>
      </c>
      <c r="J315" s="152" t="s">
        <v>455</v>
      </c>
      <c r="K315" s="152"/>
      <c r="L315" s="152" t="s">
        <v>504</v>
      </c>
      <c r="M315" s="152" t="s">
        <v>505</v>
      </c>
      <c r="N315" s="152" t="s">
        <v>455</v>
      </c>
      <c r="O315" s="152"/>
      <c r="P315" s="152" t="s">
        <v>504</v>
      </c>
      <c r="Q315" s="152" t="s">
        <v>505</v>
      </c>
      <c r="R315" s="152" t="s">
        <v>455</v>
      </c>
      <c r="S315" s="152"/>
      <c r="T315" s="152"/>
      <c r="U315" s="152"/>
      <c r="V315" s="152"/>
      <c r="W315" s="152"/>
      <c r="X315" s="152"/>
      <c r="Y315" s="152"/>
      <c r="Z315" s="152"/>
      <c r="AA315" s="152"/>
      <c r="AB315" s="152"/>
      <c r="AC315" s="152"/>
      <c r="AD315" s="152"/>
      <c r="AE315" s="152"/>
      <c r="AF315" s="152"/>
      <c r="AG315" s="152"/>
      <c r="AH315" s="152"/>
      <c r="AI315" s="152"/>
      <c r="AJ315" s="152" t="s">
        <v>374</v>
      </c>
      <c r="AK315" s="152" t="s">
        <v>236</v>
      </c>
      <c r="AL315" s="152" t="s">
        <v>217</v>
      </c>
      <c r="AM315" s="152"/>
      <c r="AN315" s="152"/>
      <c r="AO315" s="152"/>
      <c r="AP315" s="152"/>
      <c r="AQ315" s="152"/>
      <c r="AR315" s="152" t="s">
        <v>685</v>
      </c>
      <c r="AS315" s="152" t="s">
        <v>686</v>
      </c>
      <c r="AT315" s="152" t="s">
        <v>153</v>
      </c>
      <c r="AU315" s="152"/>
      <c r="AV315" s="152" t="s">
        <v>504</v>
      </c>
      <c r="AW315" s="152" t="s">
        <v>505</v>
      </c>
      <c r="AX315" s="152" t="s">
        <v>455</v>
      </c>
      <c r="AY315" s="152"/>
      <c r="AZ315" s="152" t="s">
        <v>504</v>
      </c>
      <c r="BA315" s="152" t="s">
        <v>505</v>
      </c>
      <c r="BB315" s="152" t="s">
        <v>455</v>
      </c>
    </row>
    <row r="316" spans="1:54" ht="12.75">
      <c r="A316" s="152" t="s">
        <v>275</v>
      </c>
      <c r="B316" s="152" t="s">
        <v>276</v>
      </c>
      <c r="C316" s="152" t="s">
        <v>143</v>
      </c>
      <c r="D316" s="152" t="s">
        <v>275</v>
      </c>
      <c r="E316" s="152" t="s">
        <v>276</v>
      </c>
      <c r="F316" s="152" t="s">
        <v>143</v>
      </c>
      <c r="G316" s="152"/>
      <c r="H316" s="152" t="s">
        <v>170</v>
      </c>
      <c r="I316" s="152" t="s">
        <v>171</v>
      </c>
      <c r="J316" s="152" t="s">
        <v>172</v>
      </c>
      <c r="K316" s="152"/>
      <c r="L316" s="152" t="s">
        <v>170</v>
      </c>
      <c r="M316" s="152" t="s">
        <v>171</v>
      </c>
      <c r="N316" s="152" t="s">
        <v>172</v>
      </c>
      <c r="O316" s="152"/>
      <c r="P316" s="152" t="s">
        <v>170</v>
      </c>
      <c r="Q316" s="152" t="s">
        <v>171</v>
      </c>
      <c r="R316" s="152" t="s">
        <v>172</v>
      </c>
      <c r="S316" s="152"/>
      <c r="T316" s="152"/>
      <c r="U316" s="152"/>
      <c r="V316" s="152"/>
      <c r="W316" s="152"/>
      <c r="X316" s="152"/>
      <c r="Y316" s="152"/>
      <c r="Z316" s="152"/>
      <c r="AA316" s="152"/>
      <c r="AB316" s="152"/>
      <c r="AC316" s="152"/>
      <c r="AD316" s="152"/>
      <c r="AE316" s="152"/>
      <c r="AF316" s="152"/>
      <c r="AG316" s="152"/>
      <c r="AH316" s="152"/>
      <c r="AI316" s="152"/>
      <c r="AJ316" s="152" t="s">
        <v>444</v>
      </c>
      <c r="AK316" s="152" t="s">
        <v>383</v>
      </c>
      <c r="AL316" s="152" t="s">
        <v>445</v>
      </c>
      <c r="AM316" s="152"/>
      <c r="AN316" s="152"/>
      <c r="AO316" s="152"/>
      <c r="AP316" s="152"/>
      <c r="AQ316" s="152"/>
      <c r="AR316" s="152" t="s">
        <v>390</v>
      </c>
      <c r="AS316" s="152" t="s">
        <v>391</v>
      </c>
      <c r="AT316" s="152" t="s">
        <v>144</v>
      </c>
      <c r="AU316" s="152"/>
      <c r="AV316" s="152" t="s">
        <v>170</v>
      </c>
      <c r="AW316" s="152" t="s">
        <v>171</v>
      </c>
      <c r="AX316" s="152" t="s">
        <v>172</v>
      </c>
      <c r="AY316" s="152"/>
      <c r="AZ316" s="152" t="s">
        <v>170</v>
      </c>
      <c r="BA316" s="152" t="s">
        <v>171</v>
      </c>
      <c r="BB316" s="152" t="s">
        <v>172</v>
      </c>
    </row>
    <row r="317" spans="1:54" ht="12.75">
      <c r="A317" s="152" t="s">
        <v>277</v>
      </c>
      <c r="B317" s="152" t="s">
        <v>278</v>
      </c>
      <c r="C317" s="152" t="s">
        <v>144</v>
      </c>
      <c r="D317" s="152" t="s">
        <v>277</v>
      </c>
      <c r="E317" s="152" t="s">
        <v>278</v>
      </c>
      <c r="F317" s="152" t="s">
        <v>144</v>
      </c>
      <c r="G317" s="152"/>
      <c r="H317" s="152" t="s">
        <v>173</v>
      </c>
      <c r="I317" s="152" t="s">
        <v>174</v>
      </c>
      <c r="J317" s="152" t="s">
        <v>175</v>
      </c>
      <c r="K317" s="152"/>
      <c r="L317" s="152" t="s">
        <v>173</v>
      </c>
      <c r="M317" s="152" t="s">
        <v>174</v>
      </c>
      <c r="N317" s="152" t="s">
        <v>175</v>
      </c>
      <c r="O317" s="152"/>
      <c r="P317" s="152" t="s">
        <v>518</v>
      </c>
      <c r="Q317" s="152"/>
      <c r="R317" s="152"/>
      <c r="S317" s="152"/>
      <c r="T317" s="152"/>
      <c r="U317" s="152"/>
      <c r="V317" s="152"/>
      <c r="W317" s="152"/>
      <c r="X317" s="152"/>
      <c r="Y317" s="152"/>
      <c r="Z317" s="152"/>
      <c r="AA317" s="152"/>
      <c r="AB317" s="152"/>
      <c r="AC317" s="152"/>
      <c r="AD317" s="152"/>
      <c r="AE317" s="152"/>
      <c r="AF317" s="152"/>
      <c r="AG317" s="152"/>
      <c r="AH317" s="152"/>
      <c r="AI317" s="152"/>
      <c r="AJ317" s="152" t="s">
        <v>570</v>
      </c>
      <c r="AK317" s="152" t="s">
        <v>571</v>
      </c>
      <c r="AL317" s="152" t="s">
        <v>370</v>
      </c>
      <c r="AM317" s="152"/>
      <c r="AN317" s="152"/>
      <c r="AO317" s="152"/>
      <c r="AP317" s="152"/>
      <c r="AQ317" s="152"/>
      <c r="AR317" s="152" t="s">
        <v>568</v>
      </c>
      <c r="AS317" s="152" t="s">
        <v>253</v>
      </c>
      <c r="AT317" s="152" t="s">
        <v>569</v>
      </c>
      <c r="AU317" s="152"/>
      <c r="AV317" s="152" t="s">
        <v>520</v>
      </c>
      <c r="AW317" s="152"/>
      <c r="AX317" s="152"/>
      <c r="AY317" s="152"/>
      <c r="AZ317" s="152" t="s">
        <v>542</v>
      </c>
      <c r="BA317" s="152"/>
      <c r="BB317" s="152"/>
    </row>
    <row r="318" spans="1:54" ht="12.75">
      <c r="A318" s="152" t="s">
        <v>279</v>
      </c>
      <c r="B318" s="152" t="s">
        <v>280</v>
      </c>
      <c r="C318" s="152" t="s">
        <v>156</v>
      </c>
      <c r="D318" s="152" t="s">
        <v>279</v>
      </c>
      <c r="E318" s="152" t="s">
        <v>280</v>
      </c>
      <c r="F318" s="152" t="s">
        <v>156</v>
      </c>
      <c r="G318" s="152"/>
      <c r="H318" s="152" t="s">
        <v>464</v>
      </c>
      <c r="I318" s="152" t="s">
        <v>465</v>
      </c>
      <c r="J318" s="152" t="s">
        <v>436</v>
      </c>
      <c r="K318" s="152"/>
      <c r="L318" s="152" t="s">
        <v>464</v>
      </c>
      <c r="M318" s="152" t="s">
        <v>465</v>
      </c>
      <c r="N318" s="152" t="s">
        <v>436</v>
      </c>
      <c r="O318" s="152"/>
      <c r="P318" s="152" t="s">
        <v>173</v>
      </c>
      <c r="Q318" s="152" t="s">
        <v>174</v>
      </c>
      <c r="R318" s="152" t="s">
        <v>175</v>
      </c>
      <c r="S318" s="152"/>
      <c r="T318" s="152"/>
      <c r="U318" s="152"/>
      <c r="V318" s="152"/>
      <c r="W318" s="152"/>
      <c r="X318" s="152"/>
      <c r="Y318" s="152"/>
      <c r="Z318" s="152"/>
      <c r="AA318" s="152"/>
      <c r="AB318" s="152"/>
      <c r="AC318" s="152"/>
      <c r="AD318" s="152"/>
      <c r="AE318" s="152"/>
      <c r="AF318" s="152"/>
      <c r="AG318" s="152"/>
      <c r="AH318" s="152"/>
      <c r="AI318" s="152"/>
      <c r="AJ318" s="152" t="s">
        <v>406</v>
      </c>
      <c r="AK318" s="152" t="s">
        <v>407</v>
      </c>
      <c r="AL318" s="152" t="s">
        <v>172</v>
      </c>
      <c r="AM318" s="152"/>
      <c r="AN318" s="152"/>
      <c r="AO318" s="152"/>
      <c r="AP318" s="152"/>
      <c r="AQ318" s="152"/>
      <c r="AR318" s="152" t="s">
        <v>252</v>
      </c>
      <c r="AS318" s="152" t="s">
        <v>253</v>
      </c>
      <c r="AT318" s="152" t="s">
        <v>254</v>
      </c>
      <c r="AU318" s="152"/>
      <c r="AV318" s="152" t="s">
        <v>173</v>
      </c>
      <c r="AW318" s="152" t="s">
        <v>174</v>
      </c>
      <c r="AX318" s="152" t="s">
        <v>175</v>
      </c>
      <c r="AY318" s="152"/>
      <c r="AZ318" s="152" t="s">
        <v>173</v>
      </c>
      <c r="BA318" s="152" t="s">
        <v>174</v>
      </c>
      <c r="BB318" s="152" t="s">
        <v>175</v>
      </c>
    </row>
    <row r="319" spans="1:54" ht="12.75">
      <c r="A319" s="152" t="s">
        <v>474</v>
      </c>
      <c r="B319" s="152" t="s">
        <v>475</v>
      </c>
      <c r="C319" s="152" t="s">
        <v>332</v>
      </c>
      <c r="D319" s="152" t="s">
        <v>474</v>
      </c>
      <c r="E319" s="152" t="s">
        <v>475</v>
      </c>
      <c r="F319" s="152" t="s">
        <v>332</v>
      </c>
      <c r="G319" s="152"/>
      <c r="H319" s="152" t="s">
        <v>506</v>
      </c>
      <c r="I319" s="152" t="s">
        <v>426</v>
      </c>
      <c r="J319" s="152" t="s">
        <v>676</v>
      </c>
      <c r="K319" s="152"/>
      <c r="L319" s="152" t="s">
        <v>506</v>
      </c>
      <c r="M319" s="152" t="s">
        <v>426</v>
      </c>
      <c r="N319" s="152" t="s">
        <v>676</v>
      </c>
      <c r="O319" s="152"/>
      <c r="P319" s="152" t="s">
        <v>464</v>
      </c>
      <c r="Q319" s="152" t="s">
        <v>465</v>
      </c>
      <c r="R319" s="152" t="s">
        <v>436</v>
      </c>
      <c r="S319" s="152"/>
      <c r="T319" s="152"/>
      <c r="U319" s="152"/>
      <c r="V319" s="152"/>
      <c r="W319" s="152"/>
      <c r="X319" s="152"/>
      <c r="Y319" s="152"/>
      <c r="Z319" s="152"/>
      <c r="AA319" s="152"/>
      <c r="AB319" s="152"/>
      <c r="AC319" s="152"/>
      <c r="AD319" s="152"/>
      <c r="AE319" s="152"/>
      <c r="AF319" s="152"/>
      <c r="AG319" s="152"/>
      <c r="AH319" s="152"/>
      <c r="AI319" s="152"/>
      <c r="AJ319" s="152" t="s">
        <v>408</v>
      </c>
      <c r="AK319" s="152" t="s">
        <v>409</v>
      </c>
      <c r="AL319" s="152" t="s">
        <v>198</v>
      </c>
      <c r="AM319" s="152"/>
      <c r="AN319" s="152"/>
      <c r="AO319" s="152"/>
      <c r="AP319" s="152"/>
      <c r="AQ319" s="152"/>
      <c r="AR319" s="152" t="s">
        <v>456</v>
      </c>
      <c r="AS319" s="152" t="s">
        <v>457</v>
      </c>
      <c r="AT319" s="152" t="s">
        <v>156</v>
      </c>
      <c r="AU319" s="152"/>
      <c r="AV319" s="152" t="s">
        <v>464</v>
      </c>
      <c r="AW319" s="152" t="s">
        <v>465</v>
      </c>
      <c r="AX319" s="152" t="s">
        <v>436</v>
      </c>
      <c r="AY319" s="152"/>
      <c r="AZ319" s="152" t="s">
        <v>464</v>
      </c>
      <c r="BA319" s="152" t="s">
        <v>465</v>
      </c>
      <c r="BB319" s="152" t="s">
        <v>436</v>
      </c>
    </row>
    <row r="320" spans="1:54" ht="12.75">
      <c r="A320" s="152" t="s">
        <v>446</v>
      </c>
      <c r="B320" s="152" t="s">
        <v>447</v>
      </c>
      <c r="C320" s="152" t="s">
        <v>460</v>
      </c>
      <c r="D320" s="152" t="s">
        <v>446</v>
      </c>
      <c r="E320" s="152" t="s">
        <v>447</v>
      </c>
      <c r="F320" s="152" t="s">
        <v>460</v>
      </c>
      <c r="G320" s="152"/>
      <c r="H320" s="152" t="s">
        <v>507</v>
      </c>
      <c r="I320" s="152" t="s">
        <v>508</v>
      </c>
      <c r="J320" s="152" t="s">
        <v>687</v>
      </c>
      <c r="K320" s="152"/>
      <c r="L320" s="152" t="s">
        <v>507</v>
      </c>
      <c r="M320" s="152" t="s">
        <v>508</v>
      </c>
      <c r="N320" s="152" t="s">
        <v>687</v>
      </c>
      <c r="O320" s="152"/>
      <c r="P320" s="152" t="s">
        <v>506</v>
      </c>
      <c r="Q320" s="152" t="s">
        <v>426</v>
      </c>
      <c r="R320" s="152" t="s">
        <v>676</v>
      </c>
      <c r="S320" s="152"/>
      <c r="T320" s="152"/>
      <c r="U320" s="152"/>
      <c r="V320" s="152"/>
      <c r="W320" s="152"/>
      <c r="X320" s="152"/>
      <c r="Y320" s="152"/>
      <c r="Z320" s="152"/>
      <c r="AA320" s="152"/>
      <c r="AB320" s="152"/>
      <c r="AC320" s="152"/>
      <c r="AD320" s="152"/>
      <c r="AE320" s="152"/>
      <c r="AF320" s="152"/>
      <c r="AG320" s="152"/>
      <c r="AH320" s="152"/>
      <c r="AI320" s="152"/>
      <c r="AJ320" s="152" t="s">
        <v>669</v>
      </c>
      <c r="AK320" s="152" t="s">
        <v>670</v>
      </c>
      <c r="AL320" s="152" t="s">
        <v>143</v>
      </c>
      <c r="AM320" s="152"/>
      <c r="AN320" s="152"/>
      <c r="AO320" s="152"/>
      <c r="AP320" s="152"/>
      <c r="AQ320" s="152"/>
      <c r="AR320" s="152" t="s">
        <v>458</v>
      </c>
      <c r="AS320" s="152" t="s">
        <v>459</v>
      </c>
      <c r="AT320" s="152" t="s">
        <v>460</v>
      </c>
      <c r="AU320" s="152"/>
      <c r="AV320" s="152" t="s">
        <v>506</v>
      </c>
      <c r="AW320" s="152" t="s">
        <v>426</v>
      </c>
      <c r="AX320" s="152" t="s">
        <v>676</v>
      </c>
      <c r="AY320" s="152"/>
      <c r="AZ320" s="152" t="s">
        <v>506</v>
      </c>
      <c r="BA320" s="152" t="s">
        <v>426</v>
      </c>
      <c r="BB320" s="152" t="s">
        <v>676</v>
      </c>
    </row>
    <row r="321" spans="1:54" ht="12.75">
      <c r="A321" s="152" t="s">
        <v>281</v>
      </c>
      <c r="B321" s="152" t="s">
        <v>282</v>
      </c>
      <c r="C321" s="152" t="s">
        <v>164</v>
      </c>
      <c r="D321" s="152" t="s">
        <v>281</v>
      </c>
      <c r="E321" s="152" t="s">
        <v>282</v>
      </c>
      <c r="F321" s="152" t="s">
        <v>164</v>
      </c>
      <c r="G321" s="152"/>
      <c r="H321" s="152" t="s">
        <v>509</v>
      </c>
      <c r="I321" s="152" t="s">
        <v>510</v>
      </c>
      <c r="J321" s="152" t="s">
        <v>511</v>
      </c>
      <c r="K321" s="152"/>
      <c r="L321" s="152" t="s">
        <v>509</v>
      </c>
      <c r="M321" s="152" t="s">
        <v>510</v>
      </c>
      <c r="N321" s="152" t="s">
        <v>511</v>
      </c>
      <c r="O321" s="152"/>
      <c r="P321" s="152" t="s">
        <v>507</v>
      </c>
      <c r="Q321" s="152" t="s">
        <v>508</v>
      </c>
      <c r="R321" s="152" t="s">
        <v>687</v>
      </c>
      <c r="S321" s="152"/>
      <c r="T321" s="152"/>
      <c r="U321" s="152"/>
      <c r="V321" s="152"/>
      <c r="W321" s="152"/>
      <c r="X321" s="152"/>
      <c r="Y321" s="152"/>
      <c r="Z321" s="152"/>
      <c r="AA321" s="152"/>
      <c r="AB321" s="152"/>
      <c r="AC321" s="152"/>
      <c r="AD321" s="152"/>
      <c r="AE321" s="152"/>
      <c r="AF321" s="152"/>
      <c r="AG321" s="152"/>
      <c r="AH321" s="152"/>
      <c r="AI321" s="152"/>
      <c r="AJ321" s="152" t="s">
        <v>139</v>
      </c>
      <c r="AK321" s="152" t="s">
        <v>274</v>
      </c>
      <c r="AL321" s="152" t="s">
        <v>198</v>
      </c>
      <c r="AM321" s="152"/>
      <c r="AN321" s="152"/>
      <c r="AO321" s="152"/>
      <c r="AP321" s="152"/>
      <c r="AQ321" s="152"/>
      <c r="AR321" s="152" t="s">
        <v>680</v>
      </c>
      <c r="AS321" s="152" t="s">
        <v>681</v>
      </c>
      <c r="AT321" s="152" t="s">
        <v>460</v>
      </c>
      <c r="AU321" s="152"/>
      <c r="AV321" s="152" t="s">
        <v>507</v>
      </c>
      <c r="AW321" s="152" t="s">
        <v>508</v>
      </c>
      <c r="AX321" s="152" t="s">
        <v>687</v>
      </c>
      <c r="AY321" s="152"/>
      <c r="AZ321" s="152" t="s">
        <v>507</v>
      </c>
      <c r="BA321" s="152" t="s">
        <v>508</v>
      </c>
      <c r="BB321" s="152" t="s">
        <v>687</v>
      </c>
    </row>
    <row r="322" spans="1:54" ht="12.75">
      <c r="A322" s="152" t="s">
        <v>283</v>
      </c>
      <c r="B322" s="152" t="s">
        <v>284</v>
      </c>
      <c r="C322" s="152" t="s">
        <v>144</v>
      </c>
      <c r="D322" s="152" t="s">
        <v>283</v>
      </c>
      <c r="E322" s="152" t="s">
        <v>284</v>
      </c>
      <c r="F322" s="152" t="s">
        <v>144</v>
      </c>
      <c r="G322" s="152"/>
      <c r="H322" s="152"/>
      <c r="I322" s="152"/>
      <c r="J322" s="152"/>
      <c r="K322" s="152"/>
      <c r="L322" s="152"/>
      <c r="M322" s="152"/>
      <c r="N322" s="152"/>
      <c r="O322" s="152"/>
      <c r="P322" s="152" t="s">
        <v>509</v>
      </c>
      <c r="Q322" s="152" t="s">
        <v>510</v>
      </c>
      <c r="R322" s="152" t="s">
        <v>511</v>
      </c>
      <c r="S322" s="152"/>
      <c r="T322" s="152"/>
      <c r="U322" s="152"/>
      <c r="V322" s="152"/>
      <c r="W322" s="152"/>
      <c r="X322" s="152"/>
      <c r="Y322" s="152"/>
      <c r="Z322" s="152"/>
      <c r="AA322" s="152"/>
      <c r="AB322" s="152"/>
      <c r="AC322" s="152"/>
      <c r="AD322" s="152"/>
      <c r="AE322" s="152"/>
      <c r="AF322" s="152"/>
      <c r="AG322" s="152"/>
      <c r="AH322" s="152"/>
      <c r="AI322" s="152"/>
      <c r="AJ322" s="152" t="s">
        <v>271</v>
      </c>
      <c r="AK322" s="152" t="s">
        <v>272</v>
      </c>
      <c r="AL322" s="152" t="s">
        <v>273</v>
      </c>
      <c r="AM322" s="152"/>
      <c r="AN322" s="152"/>
      <c r="AO322" s="152"/>
      <c r="AP322" s="152"/>
      <c r="AQ322" s="152"/>
      <c r="AR322" s="152" t="s">
        <v>168</v>
      </c>
      <c r="AS322" s="152" t="s">
        <v>169</v>
      </c>
      <c r="AT322" s="152" t="s">
        <v>164</v>
      </c>
      <c r="AU322" s="152"/>
      <c r="AV322" s="152" t="s">
        <v>509</v>
      </c>
      <c r="AW322" s="152" t="s">
        <v>510</v>
      </c>
      <c r="AX322" s="152" t="s">
        <v>511</v>
      </c>
      <c r="AY322" s="152"/>
      <c r="AZ322" s="152" t="s">
        <v>509</v>
      </c>
      <c r="BA322" s="152" t="s">
        <v>510</v>
      </c>
      <c r="BB322" s="152" t="s">
        <v>511</v>
      </c>
    </row>
    <row r="323" spans="1:54" ht="12.75">
      <c r="A323" s="152" t="s">
        <v>285</v>
      </c>
      <c r="B323" s="152" t="s">
        <v>286</v>
      </c>
      <c r="C323" s="152" t="s">
        <v>164</v>
      </c>
      <c r="D323" s="152" t="s">
        <v>285</v>
      </c>
      <c r="E323" s="152" t="s">
        <v>286</v>
      </c>
      <c r="F323" s="152" t="s">
        <v>164</v>
      </c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  <c r="Y323" s="152"/>
      <c r="Z323" s="152"/>
      <c r="AA323" s="152"/>
      <c r="AB323" s="152"/>
      <c r="AC323" s="152"/>
      <c r="AD323" s="152"/>
      <c r="AE323" s="152"/>
      <c r="AF323" s="152"/>
      <c r="AG323" s="152"/>
      <c r="AH323" s="152"/>
      <c r="AI323" s="152"/>
      <c r="AJ323" s="152" t="s">
        <v>275</v>
      </c>
      <c r="AK323" s="152" t="s">
        <v>276</v>
      </c>
      <c r="AL323" s="152" t="s">
        <v>143</v>
      </c>
      <c r="AM323" s="152"/>
      <c r="AN323" s="152"/>
      <c r="AO323" s="152"/>
      <c r="AP323" s="152"/>
      <c r="AQ323" s="152"/>
      <c r="AR323" s="152" t="s">
        <v>500</v>
      </c>
      <c r="AS323" s="152" t="s">
        <v>501</v>
      </c>
      <c r="AT323" s="152" t="s">
        <v>490</v>
      </c>
      <c r="AU323" s="152"/>
      <c r="AV323" s="152"/>
      <c r="AW323" s="152"/>
      <c r="AX323" s="152"/>
      <c r="AY323" s="152"/>
      <c r="AZ323" s="152"/>
      <c r="BA323" s="152"/>
      <c r="BB323" s="152"/>
    </row>
    <row r="324" spans="1:54" ht="12.75">
      <c r="A324" s="152" t="s">
        <v>287</v>
      </c>
      <c r="B324" s="152" t="s">
        <v>288</v>
      </c>
      <c r="C324" s="152" t="s">
        <v>158</v>
      </c>
      <c r="D324" s="152" t="s">
        <v>287</v>
      </c>
      <c r="E324" s="152" t="s">
        <v>288</v>
      </c>
      <c r="F324" s="152" t="s">
        <v>158</v>
      </c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  <c r="Y324" s="152"/>
      <c r="Z324" s="152"/>
      <c r="AA324" s="152"/>
      <c r="AB324" s="152"/>
      <c r="AC324" s="152"/>
      <c r="AD324" s="152"/>
      <c r="AE324" s="152"/>
      <c r="AF324" s="152"/>
      <c r="AG324" s="152"/>
      <c r="AH324" s="152"/>
      <c r="AI324" s="152"/>
      <c r="AJ324" s="152" t="s">
        <v>277</v>
      </c>
      <c r="AK324" s="152" t="s">
        <v>278</v>
      </c>
      <c r="AL324" s="152" t="s">
        <v>144</v>
      </c>
      <c r="AM324" s="152"/>
      <c r="AN324" s="152"/>
      <c r="AO324" s="152"/>
      <c r="AP324" s="152"/>
      <c r="AQ324" s="152"/>
      <c r="AR324" s="152" t="s">
        <v>461</v>
      </c>
      <c r="AS324" s="152" t="s">
        <v>462</v>
      </c>
      <c r="AT324" s="152" t="s">
        <v>455</v>
      </c>
      <c r="AU324" s="152"/>
      <c r="AV324" s="152"/>
      <c r="AW324" s="152"/>
      <c r="AX324" s="152"/>
      <c r="AY324" s="152"/>
      <c r="AZ324" s="152"/>
      <c r="BA324" s="152"/>
      <c r="BB324" s="152"/>
    </row>
    <row r="325" spans="1:54" ht="12.75">
      <c r="A325" s="152" t="s">
        <v>572</v>
      </c>
      <c r="B325" s="152" t="s">
        <v>315</v>
      </c>
      <c r="C325" s="152" t="s">
        <v>316</v>
      </c>
      <c r="D325" s="152" t="s">
        <v>572</v>
      </c>
      <c r="E325" s="152" t="s">
        <v>315</v>
      </c>
      <c r="F325" s="152" t="s">
        <v>316</v>
      </c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  <c r="X325" s="152"/>
      <c r="Y325" s="152"/>
      <c r="Z325" s="152"/>
      <c r="AA325" s="152"/>
      <c r="AB325" s="152"/>
      <c r="AC325" s="152"/>
      <c r="AD325" s="152"/>
      <c r="AE325" s="152"/>
      <c r="AF325" s="152"/>
      <c r="AG325" s="152"/>
      <c r="AH325" s="152"/>
      <c r="AI325" s="152"/>
      <c r="AJ325" s="152" t="s">
        <v>279</v>
      </c>
      <c r="AK325" s="152" t="s">
        <v>280</v>
      </c>
      <c r="AL325" s="152" t="s">
        <v>156</v>
      </c>
      <c r="AM325" s="152"/>
      <c r="AN325" s="152"/>
      <c r="AO325" s="152"/>
      <c r="AP325" s="152"/>
      <c r="AQ325" s="152"/>
      <c r="AR325" s="152" t="s">
        <v>538</v>
      </c>
      <c r="AS325" s="152" t="s">
        <v>463</v>
      </c>
      <c r="AT325" s="152" t="s">
        <v>145</v>
      </c>
      <c r="AU325" s="152"/>
      <c r="AV325" s="152"/>
      <c r="AW325" s="152"/>
      <c r="AX325" s="152"/>
      <c r="AY325" s="152"/>
      <c r="AZ325" s="152"/>
      <c r="BA325" s="152"/>
      <c r="BB325" s="152"/>
    </row>
    <row r="326" spans="1:54" ht="12.75">
      <c r="A326" s="152" t="s">
        <v>199</v>
      </c>
      <c r="B326" s="152" t="s">
        <v>200</v>
      </c>
      <c r="C326" s="152" t="s">
        <v>201</v>
      </c>
      <c r="D326" s="152" t="s">
        <v>199</v>
      </c>
      <c r="E326" s="152" t="s">
        <v>200</v>
      </c>
      <c r="F326" s="152" t="s">
        <v>201</v>
      </c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  <c r="R326" s="152"/>
      <c r="S326" s="152"/>
      <c r="T326" s="152"/>
      <c r="U326" s="152"/>
      <c r="V326" s="152"/>
      <c r="W326" s="152"/>
      <c r="X326" s="152"/>
      <c r="Y326" s="152"/>
      <c r="Z326" s="152"/>
      <c r="AA326" s="152"/>
      <c r="AB326" s="152"/>
      <c r="AC326" s="152"/>
      <c r="AD326" s="152"/>
      <c r="AE326" s="152"/>
      <c r="AF326" s="152"/>
      <c r="AG326" s="152"/>
      <c r="AH326" s="152"/>
      <c r="AI326" s="152"/>
      <c r="AJ326" s="152" t="s">
        <v>474</v>
      </c>
      <c r="AK326" s="152" t="s">
        <v>475</v>
      </c>
      <c r="AL326" s="152" t="s">
        <v>332</v>
      </c>
      <c r="AM326" s="152"/>
      <c r="AN326" s="152"/>
      <c r="AO326" s="152"/>
      <c r="AP326" s="152"/>
      <c r="AQ326" s="152"/>
      <c r="AR326" s="152" t="s">
        <v>502</v>
      </c>
      <c r="AS326" s="152" t="s">
        <v>503</v>
      </c>
      <c r="AT326" s="152" t="s">
        <v>441</v>
      </c>
      <c r="AU326" s="152"/>
      <c r="AV326" s="152"/>
      <c r="AW326" s="152"/>
      <c r="AX326" s="152"/>
      <c r="AY326" s="152"/>
      <c r="AZ326" s="152"/>
      <c r="BA326" s="152"/>
      <c r="BB326" s="152"/>
    </row>
    <row r="327" spans="1:54" ht="12.75">
      <c r="A327" s="152" t="s">
        <v>289</v>
      </c>
      <c r="B327" s="152" t="s">
        <v>290</v>
      </c>
      <c r="C327" s="152" t="s">
        <v>291</v>
      </c>
      <c r="D327" s="152" t="s">
        <v>289</v>
      </c>
      <c r="E327" s="152" t="s">
        <v>290</v>
      </c>
      <c r="F327" s="152" t="s">
        <v>291</v>
      </c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  <c r="X327" s="152"/>
      <c r="Y327" s="152"/>
      <c r="Z327" s="152"/>
      <c r="AA327" s="152"/>
      <c r="AB327" s="152"/>
      <c r="AC327" s="152"/>
      <c r="AD327" s="152"/>
      <c r="AE327" s="152"/>
      <c r="AF327" s="152"/>
      <c r="AG327" s="152"/>
      <c r="AH327" s="152"/>
      <c r="AI327" s="152"/>
      <c r="AJ327" s="152" t="s">
        <v>575</v>
      </c>
      <c r="AK327" s="152" t="s">
        <v>576</v>
      </c>
      <c r="AL327" s="152" t="s">
        <v>577</v>
      </c>
      <c r="AM327" s="152"/>
      <c r="AN327" s="152"/>
      <c r="AO327" s="152"/>
      <c r="AP327" s="152"/>
      <c r="AQ327" s="152"/>
      <c r="AR327" s="152" t="s">
        <v>504</v>
      </c>
      <c r="AS327" s="152" t="s">
        <v>505</v>
      </c>
      <c r="AT327" s="152" t="s">
        <v>455</v>
      </c>
      <c r="AU327" s="152"/>
      <c r="AV327" s="152"/>
      <c r="AW327" s="152"/>
      <c r="AX327" s="152"/>
      <c r="AY327" s="152"/>
      <c r="AZ327" s="152"/>
      <c r="BA327" s="152"/>
      <c r="BB327" s="152"/>
    </row>
    <row r="328" spans="1:54" ht="12.75">
      <c r="A328" s="152" t="s">
        <v>292</v>
      </c>
      <c r="B328" s="152" t="s">
        <v>293</v>
      </c>
      <c r="C328" s="152" t="s">
        <v>294</v>
      </c>
      <c r="D328" s="152" t="s">
        <v>292</v>
      </c>
      <c r="E328" s="152" t="s">
        <v>293</v>
      </c>
      <c r="F328" s="152" t="s">
        <v>294</v>
      </c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  <c r="Y328" s="152"/>
      <c r="Z328" s="152"/>
      <c r="AA328" s="152"/>
      <c r="AB328" s="152"/>
      <c r="AC328" s="152"/>
      <c r="AD328" s="152"/>
      <c r="AE328" s="152"/>
      <c r="AF328" s="152"/>
      <c r="AG328" s="152"/>
      <c r="AH328" s="152"/>
      <c r="AI328" s="152"/>
      <c r="AJ328" s="152" t="s">
        <v>446</v>
      </c>
      <c r="AK328" s="152" t="s">
        <v>447</v>
      </c>
      <c r="AL328" s="152" t="s">
        <v>460</v>
      </c>
      <c r="AM328" s="152"/>
      <c r="AN328" s="152"/>
      <c r="AO328" s="152"/>
      <c r="AP328" s="152"/>
      <c r="AQ328" s="152"/>
      <c r="AR328" s="152" t="s">
        <v>170</v>
      </c>
      <c r="AS328" s="152" t="s">
        <v>171</v>
      </c>
      <c r="AT328" s="152" t="s">
        <v>172</v>
      </c>
      <c r="AU328" s="152"/>
      <c r="AV328" s="152"/>
      <c r="AW328" s="152"/>
      <c r="AX328" s="152"/>
      <c r="AY328" s="152"/>
      <c r="AZ328" s="152"/>
      <c r="BA328" s="152"/>
      <c r="BB328" s="152"/>
    </row>
    <row r="329" spans="1:54" ht="12.75">
      <c r="A329" s="152" t="s">
        <v>295</v>
      </c>
      <c r="B329" s="152" t="s">
        <v>296</v>
      </c>
      <c r="C329" s="152" t="s">
        <v>297</v>
      </c>
      <c r="D329" s="152" t="s">
        <v>295</v>
      </c>
      <c r="E329" s="152" t="s">
        <v>296</v>
      </c>
      <c r="F329" s="152" t="s">
        <v>297</v>
      </c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  <c r="Y329" s="152"/>
      <c r="Z329" s="152"/>
      <c r="AA329" s="152"/>
      <c r="AB329" s="152"/>
      <c r="AC329" s="152"/>
      <c r="AD329" s="152"/>
      <c r="AE329" s="152"/>
      <c r="AF329" s="152"/>
      <c r="AG329" s="152"/>
      <c r="AH329" s="152"/>
      <c r="AI329" s="152"/>
      <c r="AJ329" s="152" t="s">
        <v>281</v>
      </c>
      <c r="AK329" s="152" t="s">
        <v>282</v>
      </c>
      <c r="AL329" s="152" t="s">
        <v>164</v>
      </c>
      <c r="AM329" s="152"/>
      <c r="AN329" s="152"/>
      <c r="AO329" s="152"/>
      <c r="AP329" s="152"/>
      <c r="AQ329" s="152"/>
      <c r="AR329" s="152" t="s">
        <v>173</v>
      </c>
      <c r="AS329" s="152" t="s">
        <v>174</v>
      </c>
      <c r="AT329" s="152" t="s">
        <v>175</v>
      </c>
      <c r="AU329" s="152"/>
      <c r="AV329" s="152"/>
      <c r="AW329" s="152"/>
      <c r="AX329" s="152"/>
      <c r="AY329" s="152"/>
      <c r="AZ329" s="152"/>
      <c r="BA329" s="152"/>
      <c r="BB329" s="152"/>
    </row>
    <row r="330" spans="1:54" ht="12.75">
      <c r="A330" s="152" t="s">
        <v>298</v>
      </c>
      <c r="B330" s="152" t="s">
        <v>299</v>
      </c>
      <c r="C330" s="152" t="s">
        <v>300</v>
      </c>
      <c r="D330" s="152" t="s">
        <v>298</v>
      </c>
      <c r="E330" s="152" t="s">
        <v>299</v>
      </c>
      <c r="F330" s="152" t="s">
        <v>300</v>
      </c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/>
      <c r="S330" s="152"/>
      <c r="T330" s="152"/>
      <c r="U330" s="152"/>
      <c r="V330" s="152"/>
      <c r="W330" s="152"/>
      <c r="X330" s="152"/>
      <c r="Y330" s="152"/>
      <c r="Z330" s="152"/>
      <c r="AA330" s="152"/>
      <c r="AB330" s="152"/>
      <c r="AC330" s="152"/>
      <c r="AD330" s="152"/>
      <c r="AE330" s="152"/>
      <c r="AF330" s="152"/>
      <c r="AG330" s="152"/>
      <c r="AH330" s="152"/>
      <c r="AI330" s="152"/>
      <c r="AJ330" s="152" t="s">
        <v>283</v>
      </c>
      <c r="AK330" s="152" t="s">
        <v>284</v>
      </c>
      <c r="AL330" s="152" t="s">
        <v>144</v>
      </c>
      <c r="AM330" s="152"/>
      <c r="AN330" s="152"/>
      <c r="AO330" s="152"/>
      <c r="AP330" s="152"/>
      <c r="AQ330" s="152"/>
      <c r="AR330" s="152" t="s">
        <v>464</v>
      </c>
      <c r="AS330" s="152" t="s">
        <v>465</v>
      </c>
      <c r="AT330" s="152" t="s">
        <v>436</v>
      </c>
      <c r="AU330" s="152"/>
      <c r="AV330" s="152"/>
      <c r="AW330" s="152"/>
      <c r="AX330" s="152"/>
      <c r="AY330" s="152"/>
      <c r="AZ330" s="152"/>
      <c r="BA330" s="152"/>
      <c r="BB330" s="152"/>
    </row>
    <row r="331" spans="1:54" ht="12.75">
      <c r="A331" s="152" t="s">
        <v>301</v>
      </c>
      <c r="B331" s="152" t="s">
        <v>302</v>
      </c>
      <c r="C331" s="152" t="s">
        <v>303</v>
      </c>
      <c r="D331" s="152" t="s">
        <v>301</v>
      </c>
      <c r="E331" s="152" t="s">
        <v>302</v>
      </c>
      <c r="F331" s="152" t="s">
        <v>303</v>
      </c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  <c r="S331" s="152"/>
      <c r="T331" s="152"/>
      <c r="U331" s="152"/>
      <c r="V331" s="152"/>
      <c r="W331" s="152"/>
      <c r="X331" s="152"/>
      <c r="Y331" s="152"/>
      <c r="Z331" s="152"/>
      <c r="AA331" s="152"/>
      <c r="AB331" s="152"/>
      <c r="AC331" s="152"/>
      <c r="AD331" s="152"/>
      <c r="AE331" s="152"/>
      <c r="AF331" s="152"/>
      <c r="AG331" s="152"/>
      <c r="AH331" s="152"/>
      <c r="AI331" s="152"/>
      <c r="AJ331" s="152" t="s">
        <v>285</v>
      </c>
      <c r="AK331" s="152" t="s">
        <v>286</v>
      </c>
      <c r="AL331" s="152" t="s">
        <v>164</v>
      </c>
      <c r="AM331" s="152"/>
      <c r="AN331" s="152"/>
      <c r="AO331" s="152"/>
      <c r="AP331" s="152"/>
      <c r="AQ331" s="152"/>
      <c r="AR331" s="152" t="s">
        <v>506</v>
      </c>
      <c r="AS331" s="152" t="s">
        <v>426</v>
      </c>
      <c r="AT331" s="152" t="s">
        <v>676</v>
      </c>
      <c r="AU331" s="152"/>
      <c r="AV331" s="152"/>
      <c r="AW331" s="152"/>
      <c r="AX331" s="152"/>
      <c r="AY331" s="152"/>
      <c r="AZ331" s="152"/>
      <c r="BA331" s="152"/>
      <c r="BB331" s="152"/>
    </row>
    <row r="332" spans="1:54" ht="12.75">
      <c r="A332" s="152" t="s">
        <v>202</v>
      </c>
      <c r="B332" s="152" t="s">
        <v>203</v>
      </c>
      <c r="C332" s="152" t="s">
        <v>204</v>
      </c>
      <c r="D332" s="152" t="s">
        <v>202</v>
      </c>
      <c r="E332" s="152" t="s">
        <v>203</v>
      </c>
      <c r="F332" s="152" t="s">
        <v>204</v>
      </c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  <c r="Y332" s="152"/>
      <c r="Z332" s="152"/>
      <c r="AA332" s="152"/>
      <c r="AB332" s="152"/>
      <c r="AC332" s="152"/>
      <c r="AD332" s="152"/>
      <c r="AE332" s="152"/>
      <c r="AF332" s="152"/>
      <c r="AG332" s="152"/>
      <c r="AH332" s="152"/>
      <c r="AI332" s="152"/>
      <c r="AJ332" s="152" t="s">
        <v>287</v>
      </c>
      <c r="AK332" s="152" t="s">
        <v>288</v>
      </c>
      <c r="AL332" s="152" t="s">
        <v>158</v>
      </c>
      <c r="AM332" s="152"/>
      <c r="AN332" s="152"/>
      <c r="AO332" s="152"/>
      <c r="AP332" s="152"/>
      <c r="AQ332" s="152"/>
      <c r="AR332" s="152" t="s">
        <v>466</v>
      </c>
      <c r="AS332" s="152" t="s">
        <v>467</v>
      </c>
      <c r="AT332" s="152" t="s">
        <v>468</v>
      </c>
      <c r="AU332" s="152"/>
      <c r="AV332" s="152"/>
      <c r="AW332" s="152"/>
      <c r="AX332" s="152"/>
      <c r="AY332" s="152"/>
      <c r="AZ332" s="152"/>
      <c r="BA332" s="152"/>
      <c r="BB332" s="152"/>
    </row>
    <row r="333" spans="1:54" ht="12.75">
      <c r="A333" s="152" t="s">
        <v>304</v>
      </c>
      <c r="B333" s="152" t="s">
        <v>305</v>
      </c>
      <c r="C333" s="152" t="s">
        <v>306</v>
      </c>
      <c r="D333" s="152" t="s">
        <v>304</v>
      </c>
      <c r="E333" s="152" t="s">
        <v>305</v>
      </c>
      <c r="F333" s="152" t="s">
        <v>306</v>
      </c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  <c r="Y333" s="152"/>
      <c r="Z333" s="152"/>
      <c r="AA333" s="152"/>
      <c r="AB333" s="152"/>
      <c r="AC333" s="152"/>
      <c r="AD333" s="152"/>
      <c r="AE333" s="152"/>
      <c r="AF333" s="152"/>
      <c r="AG333" s="152"/>
      <c r="AH333" s="152"/>
      <c r="AI333" s="152"/>
      <c r="AJ333" s="152" t="s">
        <v>572</v>
      </c>
      <c r="AK333" s="152" t="s">
        <v>315</v>
      </c>
      <c r="AL333" s="152" t="s">
        <v>316</v>
      </c>
      <c r="AM333" s="152"/>
      <c r="AN333" s="152"/>
      <c r="AO333" s="152"/>
      <c r="AP333" s="152"/>
      <c r="AQ333" s="152"/>
      <c r="AR333" s="152" t="s">
        <v>578</v>
      </c>
      <c r="AS333" s="152" t="s">
        <v>383</v>
      </c>
      <c r="AT333" s="152" t="s">
        <v>579</v>
      </c>
      <c r="AU333" s="152"/>
      <c r="AV333" s="152"/>
      <c r="AW333" s="152"/>
      <c r="AX333" s="152"/>
      <c r="AY333" s="152"/>
      <c r="AZ333" s="152"/>
      <c r="BA333" s="152"/>
      <c r="BB333" s="152"/>
    </row>
    <row r="334" spans="1:54" ht="12.75">
      <c r="A334" s="152" t="s">
        <v>205</v>
      </c>
      <c r="B334" s="152" t="s">
        <v>206</v>
      </c>
      <c r="C334" s="152" t="s">
        <v>207</v>
      </c>
      <c r="D334" s="152" t="s">
        <v>205</v>
      </c>
      <c r="E334" s="152" t="s">
        <v>206</v>
      </c>
      <c r="F334" s="152" t="s">
        <v>207</v>
      </c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  <c r="X334" s="152"/>
      <c r="Y334" s="152"/>
      <c r="Z334" s="152"/>
      <c r="AA334" s="152"/>
      <c r="AB334" s="152"/>
      <c r="AC334" s="152"/>
      <c r="AD334" s="152"/>
      <c r="AE334" s="152"/>
      <c r="AF334" s="152"/>
      <c r="AG334" s="152"/>
      <c r="AH334" s="152"/>
      <c r="AI334" s="152"/>
      <c r="AJ334" s="152" t="s">
        <v>386</v>
      </c>
      <c r="AK334" s="152" t="s">
        <v>387</v>
      </c>
      <c r="AL334" s="152" t="s">
        <v>150</v>
      </c>
      <c r="AM334" s="152"/>
      <c r="AN334" s="152"/>
      <c r="AO334" s="152"/>
      <c r="AP334" s="152"/>
      <c r="AQ334" s="152"/>
      <c r="AR334" s="152" t="s">
        <v>507</v>
      </c>
      <c r="AS334" s="152" t="s">
        <v>508</v>
      </c>
      <c r="AT334" s="152" t="s">
        <v>687</v>
      </c>
      <c r="AU334" s="152"/>
      <c r="AV334" s="152"/>
      <c r="AW334" s="152"/>
      <c r="AX334" s="152"/>
      <c r="AY334" s="152"/>
      <c r="AZ334" s="152"/>
      <c r="BA334" s="152"/>
      <c r="BB334" s="152"/>
    </row>
    <row r="335" spans="1:54" ht="12.75">
      <c r="A335" s="152" t="s">
        <v>410</v>
      </c>
      <c r="B335" s="152" t="s">
        <v>411</v>
      </c>
      <c r="C335" s="152" t="s">
        <v>150</v>
      </c>
      <c r="D335" s="152" t="s">
        <v>410</v>
      </c>
      <c r="E335" s="152" t="s">
        <v>411</v>
      </c>
      <c r="F335" s="152" t="s">
        <v>150</v>
      </c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  <c r="Y335" s="152"/>
      <c r="Z335" s="152"/>
      <c r="AA335" s="152"/>
      <c r="AB335" s="152"/>
      <c r="AC335" s="152"/>
      <c r="AD335" s="152"/>
      <c r="AE335" s="152"/>
      <c r="AF335" s="152"/>
      <c r="AG335" s="152"/>
      <c r="AH335" s="152"/>
      <c r="AI335" s="152"/>
      <c r="AJ335" s="152" t="s">
        <v>199</v>
      </c>
      <c r="AK335" s="152" t="s">
        <v>200</v>
      </c>
      <c r="AL335" s="152" t="s">
        <v>201</v>
      </c>
      <c r="AM335" s="152"/>
      <c r="AN335" s="152"/>
      <c r="AO335" s="152"/>
      <c r="AP335" s="152"/>
      <c r="AQ335" s="152"/>
      <c r="AR335" s="152" t="s">
        <v>375</v>
      </c>
      <c r="AS335" s="152" t="s">
        <v>376</v>
      </c>
      <c r="AT335" s="152" t="s">
        <v>377</v>
      </c>
      <c r="AU335" s="152"/>
      <c r="AV335" s="152"/>
      <c r="AW335" s="152"/>
      <c r="AX335" s="152"/>
      <c r="AY335" s="152"/>
      <c r="AZ335" s="152"/>
      <c r="BA335" s="152"/>
      <c r="BB335" s="152"/>
    </row>
    <row r="336" spans="1:54" ht="12.75">
      <c r="A336" s="152" t="s">
        <v>307</v>
      </c>
      <c r="B336" s="152" t="s">
        <v>308</v>
      </c>
      <c r="C336" s="152" t="s">
        <v>309</v>
      </c>
      <c r="D336" s="152" t="s">
        <v>307</v>
      </c>
      <c r="E336" s="152" t="s">
        <v>308</v>
      </c>
      <c r="F336" s="152" t="s">
        <v>309</v>
      </c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  <c r="X336" s="152"/>
      <c r="Y336" s="152"/>
      <c r="Z336" s="152"/>
      <c r="AA336" s="152"/>
      <c r="AB336" s="152"/>
      <c r="AC336" s="152"/>
      <c r="AD336" s="152"/>
      <c r="AE336" s="152"/>
      <c r="AF336" s="152"/>
      <c r="AG336" s="152"/>
      <c r="AH336" s="152"/>
      <c r="AI336" s="152"/>
      <c r="AJ336" s="152" t="s">
        <v>289</v>
      </c>
      <c r="AK336" s="152" t="s">
        <v>290</v>
      </c>
      <c r="AL336" s="152" t="s">
        <v>291</v>
      </c>
      <c r="AM336" s="152"/>
      <c r="AN336" s="152"/>
      <c r="AO336" s="152"/>
      <c r="AP336" s="152"/>
      <c r="AQ336" s="152"/>
      <c r="AR336" s="152" t="s">
        <v>378</v>
      </c>
      <c r="AS336" s="152" t="s">
        <v>379</v>
      </c>
      <c r="AT336" s="152" t="s">
        <v>217</v>
      </c>
      <c r="AU336" s="152"/>
      <c r="AV336" s="152"/>
      <c r="AW336" s="152"/>
      <c r="AX336" s="152"/>
      <c r="AY336" s="152"/>
      <c r="AZ336" s="152"/>
      <c r="BA336" s="152"/>
      <c r="BB336" s="152"/>
    </row>
    <row r="337" spans="1:54" ht="12.75">
      <c r="A337" s="152" t="s">
        <v>310</v>
      </c>
      <c r="B337" s="152" t="s">
        <v>311</v>
      </c>
      <c r="C337" s="152" t="s">
        <v>197</v>
      </c>
      <c r="D337" s="152" t="s">
        <v>310</v>
      </c>
      <c r="E337" s="152" t="s">
        <v>311</v>
      </c>
      <c r="F337" s="152" t="s">
        <v>197</v>
      </c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  <c r="R337" s="152"/>
      <c r="S337" s="152"/>
      <c r="T337" s="152"/>
      <c r="U337" s="152"/>
      <c r="V337" s="152"/>
      <c r="W337" s="152"/>
      <c r="X337" s="152"/>
      <c r="Y337" s="152"/>
      <c r="Z337" s="152"/>
      <c r="AA337" s="152"/>
      <c r="AB337" s="152"/>
      <c r="AC337" s="152"/>
      <c r="AD337" s="152"/>
      <c r="AE337" s="152"/>
      <c r="AF337" s="152"/>
      <c r="AG337" s="152"/>
      <c r="AH337" s="152"/>
      <c r="AI337" s="152"/>
      <c r="AJ337" s="152" t="s">
        <v>292</v>
      </c>
      <c r="AK337" s="152" t="s">
        <v>293</v>
      </c>
      <c r="AL337" s="152" t="s">
        <v>294</v>
      </c>
      <c r="AM337" s="152"/>
      <c r="AN337" s="152"/>
      <c r="AO337" s="152"/>
      <c r="AP337" s="152"/>
      <c r="AQ337" s="152"/>
      <c r="AR337" s="152" t="s">
        <v>509</v>
      </c>
      <c r="AS337" s="152" t="s">
        <v>510</v>
      </c>
      <c r="AT337" s="152" t="s">
        <v>511</v>
      </c>
      <c r="AU337" s="152"/>
      <c r="AV337" s="152"/>
      <c r="AW337" s="152"/>
      <c r="AX337" s="152"/>
      <c r="AY337" s="152"/>
      <c r="AZ337" s="152"/>
      <c r="BA337" s="152"/>
      <c r="BB337" s="152"/>
    </row>
    <row r="338" spans="1:54" ht="12.75">
      <c r="A338" s="152" t="s">
        <v>312</v>
      </c>
      <c r="B338" s="152" t="s">
        <v>313</v>
      </c>
      <c r="C338" s="152" t="s">
        <v>314</v>
      </c>
      <c r="D338" s="152" t="s">
        <v>312</v>
      </c>
      <c r="E338" s="152" t="s">
        <v>313</v>
      </c>
      <c r="F338" s="152" t="s">
        <v>314</v>
      </c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  <c r="R338" s="152"/>
      <c r="S338" s="152"/>
      <c r="T338" s="152"/>
      <c r="U338" s="152"/>
      <c r="V338" s="152"/>
      <c r="W338" s="152"/>
      <c r="X338" s="152"/>
      <c r="Y338" s="152"/>
      <c r="Z338" s="152"/>
      <c r="AA338" s="152"/>
      <c r="AB338" s="152"/>
      <c r="AC338" s="152"/>
      <c r="AD338" s="152"/>
      <c r="AE338" s="152"/>
      <c r="AF338" s="152"/>
      <c r="AG338" s="152"/>
      <c r="AH338" s="152"/>
      <c r="AI338" s="152"/>
      <c r="AJ338" s="152" t="s">
        <v>295</v>
      </c>
      <c r="AK338" s="152" t="s">
        <v>296</v>
      </c>
      <c r="AL338" s="152" t="s">
        <v>297</v>
      </c>
      <c r="AM338" s="152"/>
      <c r="AN338" s="152"/>
      <c r="AO338" s="152"/>
      <c r="AP338" s="152"/>
      <c r="AQ338" s="152"/>
      <c r="AR338" s="152"/>
      <c r="AS338" s="152"/>
      <c r="AT338" s="152"/>
      <c r="AU338" s="152"/>
      <c r="AV338" s="152"/>
      <c r="AW338" s="152"/>
      <c r="AX338" s="152"/>
      <c r="AY338" s="152"/>
      <c r="AZ338" s="152"/>
      <c r="BA338" s="152"/>
      <c r="BB338" s="152"/>
    </row>
    <row r="339" spans="1:54" ht="12.75">
      <c r="A339" s="152" t="s">
        <v>208</v>
      </c>
      <c r="B339" s="152" t="s">
        <v>209</v>
      </c>
      <c r="C339" s="152" t="s">
        <v>156</v>
      </c>
      <c r="D339" s="152" t="s">
        <v>208</v>
      </c>
      <c r="E339" s="152" t="s">
        <v>209</v>
      </c>
      <c r="F339" s="152" t="s">
        <v>156</v>
      </c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  <c r="R339" s="152"/>
      <c r="S339" s="152"/>
      <c r="T339" s="152"/>
      <c r="U339" s="152"/>
      <c r="V339" s="152"/>
      <c r="W339" s="152"/>
      <c r="X339" s="152"/>
      <c r="Y339" s="152"/>
      <c r="Z339" s="152"/>
      <c r="AA339" s="152"/>
      <c r="AB339" s="152"/>
      <c r="AC339" s="152"/>
      <c r="AD339" s="152"/>
      <c r="AE339" s="152"/>
      <c r="AF339" s="152"/>
      <c r="AG339" s="152"/>
      <c r="AH339" s="152"/>
      <c r="AI339" s="152"/>
      <c r="AJ339" s="152" t="s">
        <v>298</v>
      </c>
      <c r="AK339" s="152" t="s">
        <v>299</v>
      </c>
      <c r="AL339" s="152" t="s">
        <v>300</v>
      </c>
      <c r="AM339" s="152"/>
      <c r="AN339" s="152"/>
      <c r="AO339" s="152"/>
      <c r="AP339" s="152"/>
      <c r="AQ339" s="152"/>
      <c r="AR339" s="152"/>
      <c r="AS339" s="152"/>
      <c r="AT339" s="152"/>
      <c r="AU339" s="152"/>
      <c r="AV339" s="152"/>
      <c r="AW339" s="152"/>
      <c r="AX339" s="152"/>
      <c r="AY339" s="152"/>
      <c r="AZ339" s="152"/>
      <c r="BA339" s="152"/>
      <c r="BB339" s="152"/>
    </row>
    <row r="340" spans="1:54" ht="12.75">
      <c r="A340" s="152" t="s">
        <v>317</v>
      </c>
      <c r="B340" s="152" t="s">
        <v>318</v>
      </c>
      <c r="C340" s="152" t="s">
        <v>143</v>
      </c>
      <c r="D340" s="152" t="s">
        <v>317</v>
      </c>
      <c r="E340" s="152" t="s">
        <v>318</v>
      </c>
      <c r="F340" s="152" t="s">
        <v>143</v>
      </c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  <c r="S340" s="152"/>
      <c r="T340" s="152"/>
      <c r="U340" s="152"/>
      <c r="V340" s="152"/>
      <c r="W340" s="152"/>
      <c r="X340" s="152"/>
      <c r="Y340" s="152"/>
      <c r="Z340" s="152"/>
      <c r="AA340" s="152"/>
      <c r="AB340" s="152"/>
      <c r="AC340" s="152"/>
      <c r="AD340" s="152"/>
      <c r="AE340" s="152"/>
      <c r="AF340" s="152"/>
      <c r="AG340" s="152"/>
      <c r="AH340" s="152"/>
      <c r="AI340" s="152"/>
      <c r="AJ340" s="152" t="s">
        <v>301</v>
      </c>
      <c r="AK340" s="152" t="s">
        <v>302</v>
      </c>
      <c r="AL340" s="152" t="s">
        <v>303</v>
      </c>
      <c r="AM340" s="152"/>
      <c r="AN340" s="152"/>
      <c r="AO340" s="152"/>
      <c r="AP340" s="152"/>
      <c r="AQ340" s="152"/>
      <c r="AR340" s="152"/>
      <c r="AS340" s="152"/>
      <c r="AT340" s="152"/>
      <c r="AU340" s="152"/>
      <c r="AV340" s="152"/>
      <c r="AW340" s="152"/>
      <c r="AX340" s="152"/>
      <c r="AY340" s="152"/>
      <c r="AZ340" s="152"/>
      <c r="BA340" s="152"/>
      <c r="BB340" s="152"/>
    </row>
    <row r="341" spans="1:54" ht="12.75">
      <c r="A341" s="152" t="s">
        <v>319</v>
      </c>
      <c r="B341" s="152" t="s">
        <v>320</v>
      </c>
      <c r="C341" s="152" t="s">
        <v>180</v>
      </c>
      <c r="D341" s="152" t="s">
        <v>319</v>
      </c>
      <c r="E341" s="152" t="s">
        <v>320</v>
      </c>
      <c r="F341" s="152" t="s">
        <v>180</v>
      </c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  <c r="X341" s="152"/>
      <c r="Y341" s="152"/>
      <c r="Z341" s="152"/>
      <c r="AA341" s="152"/>
      <c r="AB341" s="152"/>
      <c r="AC341" s="152"/>
      <c r="AD341" s="152"/>
      <c r="AE341" s="152"/>
      <c r="AF341" s="152"/>
      <c r="AG341" s="152"/>
      <c r="AH341" s="152"/>
      <c r="AI341" s="152"/>
      <c r="AJ341" s="152" t="s">
        <v>202</v>
      </c>
      <c r="AK341" s="152" t="s">
        <v>203</v>
      </c>
      <c r="AL341" s="152" t="s">
        <v>204</v>
      </c>
      <c r="AM341" s="152"/>
      <c r="AN341" s="152"/>
      <c r="AO341" s="152"/>
      <c r="AP341" s="152"/>
      <c r="AQ341" s="152"/>
      <c r="AR341" s="152"/>
      <c r="AS341" s="152"/>
      <c r="AT341" s="152"/>
      <c r="AU341" s="152"/>
      <c r="AV341" s="152"/>
      <c r="AW341" s="152"/>
      <c r="AX341" s="152"/>
      <c r="AY341" s="152"/>
      <c r="AZ341" s="152"/>
      <c r="BA341" s="152"/>
      <c r="BB341" s="152"/>
    </row>
    <row r="342" spans="1:54" ht="12.75">
      <c r="A342" s="152" t="s">
        <v>671</v>
      </c>
      <c r="B342" s="152" t="s">
        <v>672</v>
      </c>
      <c r="C342" s="152" t="s">
        <v>673</v>
      </c>
      <c r="D342" s="152" t="s">
        <v>671</v>
      </c>
      <c r="E342" s="152" t="s">
        <v>672</v>
      </c>
      <c r="F342" s="152" t="s">
        <v>673</v>
      </c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  <c r="R342" s="152"/>
      <c r="S342" s="152"/>
      <c r="T342" s="152"/>
      <c r="U342" s="152"/>
      <c r="V342" s="152"/>
      <c r="W342" s="152"/>
      <c r="X342" s="152"/>
      <c r="Y342" s="152"/>
      <c r="Z342" s="152"/>
      <c r="AA342" s="152"/>
      <c r="AB342" s="152"/>
      <c r="AC342" s="152"/>
      <c r="AD342" s="152"/>
      <c r="AE342" s="152"/>
      <c r="AF342" s="152"/>
      <c r="AG342" s="152"/>
      <c r="AH342" s="152"/>
      <c r="AI342" s="152"/>
      <c r="AJ342" s="152" t="s">
        <v>304</v>
      </c>
      <c r="AK342" s="152" t="s">
        <v>305</v>
      </c>
      <c r="AL342" s="152" t="s">
        <v>306</v>
      </c>
      <c r="AM342" s="152"/>
      <c r="AN342" s="152"/>
      <c r="AO342" s="152"/>
      <c r="AP342" s="152"/>
      <c r="AQ342" s="152"/>
      <c r="AR342" s="152"/>
      <c r="AS342" s="152"/>
      <c r="AT342" s="152"/>
      <c r="AU342" s="152"/>
      <c r="AV342" s="152"/>
      <c r="AW342" s="152"/>
      <c r="AX342" s="152"/>
      <c r="AY342" s="152"/>
      <c r="AZ342" s="152"/>
      <c r="BA342" s="152"/>
      <c r="BB342" s="152"/>
    </row>
    <row r="343" spans="1:54" ht="12.75">
      <c r="A343" s="152" t="s">
        <v>573</v>
      </c>
      <c r="B343" s="152" t="s">
        <v>574</v>
      </c>
      <c r="C343" s="152" t="s">
        <v>161</v>
      </c>
      <c r="D343" s="152" t="s">
        <v>573</v>
      </c>
      <c r="E343" s="152" t="s">
        <v>574</v>
      </c>
      <c r="F343" s="152" t="s">
        <v>161</v>
      </c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  <c r="R343" s="152"/>
      <c r="S343" s="152"/>
      <c r="T343" s="152"/>
      <c r="U343" s="152"/>
      <c r="V343" s="152"/>
      <c r="W343" s="152"/>
      <c r="X343" s="152"/>
      <c r="Y343" s="152"/>
      <c r="Z343" s="152"/>
      <c r="AA343" s="152"/>
      <c r="AB343" s="152"/>
      <c r="AC343" s="152"/>
      <c r="AD343" s="152"/>
      <c r="AE343" s="152"/>
      <c r="AF343" s="152"/>
      <c r="AG343" s="152"/>
      <c r="AH343" s="152"/>
      <c r="AI343" s="152"/>
      <c r="AJ343" s="152" t="s">
        <v>205</v>
      </c>
      <c r="AK343" s="152" t="s">
        <v>206</v>
      </c>
      <c r="AL343" s="152" t="s">
        <v>207</v>
      </c>
      <c r="AM343" s="152"/>
      <c r="AN343" s="152"/>
      <c r="AO343" s="152"/>
      <c r="AP343" s="152"/>
      <c r="AQ343" s="152"/>
      <c r="AR343" s="152"/>
      <c r="AS343" s="152"/>
      <c r="AT343" s="152"/>
      <c r="AU343" s="152"/>
      <c r="AV343" s="152"/>
      <c r="AW343" s="152"/>
      <c r="AX343" s="152"/>
      <c r="AY343" s="152"/>
      <c r="AZ343" s="152"/>
      <c r="BA343" s="152"/>
      <c r="BB343" s="152"/>
    </row>
    <row r="344" spans="1:54" ht="12.75">
      <c r="A344" s="152" t="s">
        <v>495</v>
      </c>
      <c r="B344" s="152" t="s">
        <v>496</v>
      </c>
      <c r="C344" s="152" t="s">
        <v>460</v>
      </c>
      <c r="D344" s="152" t="s">
        <v>495</v>
      </c>
      <c r="E344" s="152" t="s">
        <v>496</v>
      </c>
      <c r="F344" s="152" t="s">
        <v>460</v>
      </c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  <c r="R344" s="152"/>
      <c r="S344" s="152"/>
      <c r="T344" s="152"/>
      <c r="U344" s="152"/>
      <c r="V344" s="152"/>
      <c r="W344" s="152"/>
      <c r="X344" s="152"/>
      <c r="Y344" s="152"/>
      <c r="Z344" s="152"/>
      <c r="AA344" s="152"/>
      <c r="AB344" s="152"/>
      <c r="AC344" s="152"/>
      <c r="AD344" s="152"/>
      <c r="AE344" s="152"/>
      <c r="AF344" s="152"/>
      <c r="AG344" s="152"/>
      <c r="AH344" s="152"/>
      <c r="AI344" s="152"/>
      <c r="AJ344" s="152" t="s">
        <v>410</v>
      </c>
      <c r="AK344" s="152" t="s">
        <v>411</v>
      </c>
      <c r="AL344" s="152" t="s">
        <v>150</v>
      </c>
      <c r="AM344" s="152"/>
      <c r="AN344" s="152"/>
      <c r="AO344" s="152"/>
      <c r="AP344" s="152"/>
      <c r="AQ344" s="152"/>
      <c r="AR344" s="152"/>
      <c r="AS344" s="152"/>
      <c r="AT344" s="152"/>
      <c r="AU344" s="152"/>
      <c r="AV344" s="152"/>
      <c r="AW344" s="152"/>
      <c r="AX344" s="152"/>
      <c r="AY344" s="152"/>
      <c r="AZ344" s="152"/>
      <c r="BA344" s="152"/>
      <c r="BB344" s="152"/>
    </row>
    <row r="345" spans="1:54" ht="12.75">
      <c r="A345" s="152" t="s">
        <v>321</v>
      </c>
      <c r="B345" s="152" t="s">
        <v>322</v>
      </c>
      <c r="C345" s="152" t="s">
        <v>246</v>
      </c>
      <c r="D345" s="152" t="s">
        <v>321</v>
      </c>
      <c r="E345" s="152" t="s">
        <v>322</v>
      </c>
      <c r="F345" s="152" t="s">
        <v>246</v>
      </c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  <c r="R345" s="152"/>
      <c r="S345" s="152"/>
      <c r="T345" s="152"/>
      <c r="U345" s="152"/>
      <c r="V345" s="152"/>
      <c r="W345" s="152"/>
      <c r="X345" s="152"/>
      <c r="Y345" s="152"/>
      <c r="Z345" s="152"/>
      <c r="AA345" s="152"/>
      <c r="AB345" s="152"/>
      <c r="AC345" s="152"/>
      <c r="AD345" s="152"/>
      <c r="AE345" s="152"/>
      <c r="AF345" s="152"/>
      <c r="AG345" s="152"/>
      <c r="AH345" s="152"/>
      <c r="AI345" s="152"/>
      <c r="AJ345" s="152" t="s">
        <v>307</v>
      </c>
      <c r="AK345" s="152" t="s">
        <v>308</v>
      </c>
      <c r="AL345" s="152" t="s">
        <v>309</v>
      </c>
      <c r="AM345" s="152"/>
      <c r="AN345" s="152"/>
      <c r="AO345" s="152"/>
      <c r="AP345" s="152"/>
      <c r="AQ345" s="152"/>
      <c r="AR345" s="152"/>
      <c r="AS345" s="152"/>
      <c r="AT345" s="152"/>
      <c r="AU345" s="152"/>
      <c r="AV345" s="152"/>
      <c r="AW345" s="152"/>
      <c r="AX345" s="152"/>
      <c r="AY345" s="152"/>
      <c r="AZ345" s="152"/>
      <c r="BA345" s="152"/>
      <c r="BB345" s="152"/>
    </row>
    <row r="346" spans="1:54" ht="12.75">
      <c r="A346" s="152" t="s">
        <v>210</v>
      </c>
      <c r="B346" s="152" t="s">
        <v>211</v>
      </c>
      <c r="C346" s="152" t="s">
        <v>145</v>
      </c>
      <c r="D346" s="152" t="s">
        <v>210</v>
      </c>
      <c r="E346" s="152" t="s">
        <v>211</v>
      </c>
      <c r="F346" s="152" t="s">
        <v>145</v>
      </c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  <c r="AA346" s="152"/>
      <c r="AB346" s="152"/>
      <c r="AC346" s="152"/>
      <c r="AD346" s="152"/>
      <c r="AE346" s="152"/>
      <c r="AF346" s="152"/>
      <c r="AG346" s="152"/>
      <c r="AH346" s="152"/>
      <c r="AI346" s="152"/>
      <c r="AJ346" s="152" t="s">
        <v>310</v>
      </c>
      <c r="AK346" s="152" t="s">
        <v>311</v>
      </c>
      <c r="AL346" s="152" t="s">
        <v>197</v>
      </c>
      <c r="AM346" s="152"/>
      <c r="AN346" s="152"/>
      <c r="AO346" s="152"/>
      <c r="AP346" s="152"/>
      <c r="AQ346" s="152"/>
      <c r="AR346" s="152"/>
      <c r="AS346" s="152"/>
      <c r="AT346" s="152"/>
      <c r="AU346" s="152"/>
      <c r="AV346" s="152"/>
      <c r="AW346" s="152"/>
      <c r="AX346" s="152"/>
      <c r="AY346" s="152"/>
      <c r="AZ346" s="152"/>
      <c r="BA346" s="152"/>
      <c r="BB346" s="152"/>
    </row>
    <row r="347" spans="1:54" ht="12.75">
      <c r="A347" s="152" t="s">
        <v>140</v>
      </c>
      <c r="B347" s="152" t="s">
        <v>212</v>
      </c>
      <c r="C347" s="152" t="s">
        <v>145</v>
      </c>
      <c r="D347" s="152" t="s">
        <v>140</v>
      </c>
      <c r="E347" s="152" t="s">
        <v>212</v>
      </c>
      <c r="F347" s="152" t="s">
        <v>145</v>
      </c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  <c r="AB347" s="152"/>
      <c r="AC347" s="152"/>
      <c r="AD347" s="152"/>
      <c r="AE347" s="152"/>
      <c r="AF347" s="152"/>
      <c r="AG347" s="152"/>
      <c r="AH347" s="152"/>
      <c r="AI347" s="152"/>
      <c r="AJ347" s="152" t="s">
        <v>312</v>
      </c>
      <c r="AK347" s="152" t="s">
        <v>313</v>
      </c>
      <c r="AL347" s="152" t="s">
        <v>314</v>
      </c>
      <c r="AM347" s="152"/>
      <c r="AN347" s="152"/>
      <c r="AO347" s="152"/>
      <c r="AP347" s="152"/>
      <c r="AQ347" s="152"/>
      <c r="AR347" s="152"/>
      <c r="AS347" s="152"/>
      <c r="AT347" s="152"/>
      <c r="AU347" s="152"/>
      <c r="AV347" s="152"/>
      <c r="AW347" s="152"/>
      <c r="AX347" s="152"/>
      <c r="AY347" s="152"/>
      <c r="AZ347" s="152"/>
      <c r="BA347" s="152"/>
      <c r="BB347" s="152"/>
    </row>
    <row r="348" spans="1:54" ht="12.75">
      <c r="A348" s="152" t="s">
        <v>213</v>
      </c>
      <c r="B348" s="152" t="s">
        <v>214</v>
      </c>
      <c r="C348" s="152" t="s">
        <v>145</v>
      </c>
      <c r="D348" s="152" t="s">
        <v>213</v>
      </c>
      <c r="E348" s="152" t="s">
        <v>214</v>
      </c>
      <c r="F348" s="152" t="s">
        <v>145</v>
      </c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152"/>
      <c r="AA348" s="152"/>
      <c r="AB348" s="152"/>
      <c r="AC348" s="152"/>
      <c r="AD348" s="152"/>
      <c r="AE348" s="152"/>
      <c r="AF348" s="152"/>
      <c r="AG348" s="152"/>
      <c r="AH348" s="152"/>
      <c r="AI348" s="152"/>
      <c r="AJ348" s="152" t="s">
        <v>208</v>
      </c>
      <c r="AK348" s="152" t="s">
        <v>209</v>
      </c>
      <c r="AL348" s="152" t="s">
        <v>156</v>
      </c>
      <c r="AM348" s="152"/>
      <c r="AN348" s="152"/>
      <c r="AO348" s="152"/>
      <c r="AP348" s="152"/>
      <c r="AQ348" s="152"/>
      <c r="AR348" s="152"/>
      <c r="AS348" s="152"/>
      <c r="AT348" s="152"/>
      <c r="AU348" s="152"/>
      <c r="AV348" s="152"/>
      <c r="AW348" s="152"/>
      <c r="AX348" s="152"/>
      <c r="AY348" s="152"/>
      <c r="AZ348" s="152"/>
      <c r="BA348" s="152"/>
      <c r="BB348" s="152"/>
    </row>
    <row r="349" spans="1:54" ht="12.75">
      <c r="A349" s="152" t="s">
        <v>215</v>
      </c>
      <c r="B349" s="152" t="s">
        <v>216</v>
      </c>
      <c r="C349" s="152" t="s">
        <v>217</v>
      </c>
      <c r="D349" s="152" t="s">
        <v>215</v>
      </c>
      <c r="E349" s="152" t="s">
        <v>216</v>
      </c>
      <c r="F349" s="152" t="s">
        <v>217</v>
      </c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152"/>
      <c r="AA349" s="152"/>
      <c r="AB349" s="152"/>
      <c r="AC349" s="152"/>
      <c r="AD349" s="152"/>
      <c r="AE349" s="152"/>
      <c r="AF349" s="152"/>
      <c r="AG349" s="152"/>
      <c r="AH349" s="152"/>
      <c r="AI349" s="152"/>
      <c r="AJ349" s="152" t="s">
        <v>317</v>
      </c>
      <c r="AK349" s="152" t="s">
        <v>318</v>
      </c>
      <c r="AL349" s="152" t="s">
        <v>143</v>
      </c>
      <c r="AM349" s="152"/>
      <c r="AN349" s="152"/>
      <c r="AO349" s="152"/>
      <c r="AP349" s="152"/>
      <c r="AQ349" s="152"/>
      <c r="AR349" s="152"/>
      <c r="AS349" s="152"/>
      <c r="AT349" s="152"/>
      <c r="AU349" s="152"/>
      <c r="AV349" s="152"/>
      <c r="AW349" s="152"/>
      <c r="AX349" s="152"/>
      <c r="AY349" s="152"/>
      <c r="AZ349" s="152"/>
      <c r="BA349" s="152"/>
      <c r="BB349" s="152"/>
    </row>
    <row r="350" spans="1:54" ht="12.75">
      <c r="A350" s="152" t="s">
        <v>218</v>
      </c>
      <c r="B350" s="152" t="s">
        <v>219</v>
      </c>
      <c r="C350" s="152" t="s">
        <v>220</v>
      </c>
      <c r="D350" s="152" t="s">
        <v>218</v>
      </c>
      <c r="E350" s="152" t="s">
        <v>219</v>
      </c>
      <c r="F350" s="152" t="s">
        <v>220</v>
      </c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  <c r="AB350" s="152"/>
      <c r="AC350" s="152"/>
      <c r="AD350" s="152"/>
      <c r="AE350" s="152"/>
      <c r="AF350" s="152"/>
      <c r="AG350" s="152"/>
      <c r="AH350" s="152"/>
      <c r="AI350" s="152"/>
      <c r="AJ350" s="152" t="s">
        <v>319</v>
      </c>
      <c r="AK350" s="152" t="s">
        <v>320</v>
      </c>
      <c r="AL350" s="152" t="s">
        <v>180</v>
      </c>
      <c r="AM350" s="152"/>
      <c r="AN350" s="152"/>
      <c r="AO350" s="152"/>
      <c r="AP350" s="152"/>
      <c r="AQ350" s="152"/>
      <c r="AR350" s="152"/>
      <c r="AS350" s="152"/>
      <c r="AT350" s="152"/>
      <c r="AU350" s="152"/>
      <c r="AV350" s="152"/>
      <c r="AW350" s="152"/>
      <c r="AX350" s="152"/>
      <c r="AY350" s="152"/>
      <c r="AZ350" s="152"/>
      <c r="BA350" s="152"/>
      <c r="BB350" s="152"/>
    </row>
    <row r="351" spans="1:54" ht="12.75">
      <c r="A351" s="152" t="s">
        <v>683</v>
      </c>
      <c r="B351" s="152" t="s">
        <v>684</v>
      </c>
      <c r="C351" s="152" t="s">
        <v>448</v>
      </c>
      <c r="D351" s="152" t="s">
        <v>683</v>
      </c>
      <c r="E351" s="152" t="s">
        <v>684</v>
      </c>
      <c r="F351" s="152" t="s">
        <v>448</v>
      </c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152"/>
      <c r="AA351" s="152"/>
      <c r="AB351" s="152"/>
      <c r="AC351" s="152"/>
      <c r="AD351" s="152"/>
      <c r="AE351" s="152"/>
      <c r="AF351" s="152"/>
      <c r="AG351" s="152"/>
      <c r="AH351" s="152"/>
      <c r="AI351" s="152"/>
      <c r="AJ351" s="152" t="s">
        <v>671</v>
      </c>
      <c r="AK351" s="152" t="s">
        <v>672</v>
      </c>
      <c r="AL351" s="152" t="s">
        <v>673</v>
      </c>
      <c r="AM351" s="152"/>
      <c r="AN351" s="152"/>
      <c r="AO351" s="152"/>
      <c r="AP351" s="152"/>
      <c r="AQ351" s="152"/>
      <c r="AR351" s="152"/>
      <c r="AS351" s="152"/>
      <c r="AT351" s="152"/>
      <c r="AU351" s="152"/>
      <c r="AV351" s="152"/>
      <c r="AW351" s="152"/>
      <c r="AX351" s="152"/>
      <c r="AY351" s="152"/>
      <c r="AZ351" s="152"/>
      <c r="BA351" s="152"/>
      <c r="BB351" s="152"/>
    </row>
    <row r="352" spans="1:54" ht="12.75">
      <c r="A352" s="152" t="s">
        <v>323</v>
      </c>
      <c r="B352" s="152" t="s">
        <v>324</v>
      </c>
      <c r="C352" s="152" t="s">
        <v>194</v>
      </c>
      <c r="D352" s="152" t="s">
        <v>323</v>
      </c>
      <c r="E352" s="152" t="s">
        <v>324</v>
      </c>
      <c r="F352" s="152" t="s">
        <v>194</v>
      </c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  <c r="AA352" s="152"/>
      <c r="AB352" s="152"/>
      <c r="AC352" s="152"/>
      <c r="AD352" s="152"/>
      <c r="AE352" s="152"/>
      <c r="AF352" s="152"/>
      <c r="AG352" s="152"/>
      <c r="AH352" s="152"/>
      <c r="AI352" s="152"/>
      <c r="AJ352" s="152" t="s">
        <v>573</v>
      </c>
      <c r="AK352" s="152" t="s">
        <v>574</v>
      </c>
      <c r="AL352" s="152" t="s">
        <v>161</v>
      </c>
      <c r="AM352" s="152"/>
      <c r="AN352" s="152"/>
      <c r="AO352" s="152"/>
      <c r="AP352" s="152"/>
      <c r="AQ352" s="152"/>
      <c r="AR352" s="152"/>
      <c r="AS352" s="152"/>
      <c r="AT352" s="152"/>
      <c r="AU352" s="152"/>
      <c r="AV352" s="152"/>
      <c r="AW352" s="152"/>
      <c r="AX352" s="152"/>
      <c r="AY352" s="152"/>
      <c r="AZ352" s="152"/>
      <c r="BA352" s="152"/>
      <c r="BB352" s="152"/>
    </row>
    <row r="353" spans="1:54" ht="12.75">
      <c r="A353" s="152" t="s">
        <v>325</v>
      </c>
      <c r="B353" s="152" t="s">
        <v>326</v>
      </c>
      <c r="C353" s="152" t="s">
        <v>143</v>
      </c>
      <c r="D353" s="152" t="s">
        <v>325</v>
      </c>
      <c r="E353" s="152" t="s">
        <v>326</v>
      </c>
      <c r="F353" s="152" t="s">
        <v>143</v>
      </c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  <c r="AA353" s="152"/>
      <c r="AB353" s="152"/>
      <c r="AC353" s="152"/>
      <c r="AD353" s="152"/>
      <c r="AE353" s="152"/>
      <c r="AF353" s="152"/>
      <c r="AG353" s="152"/>
      <c r="AH353" s="152"/>
      <c r="AI353" s="152"/>
      <c r="AJ353" s="152" t="s">
        <v>495</v>
      </c>
      <c r="AK353" s="152" t="s">
        <v>496</v>
      </c>
      <c r="AL353" s="152" t="s">
        <v>460</v>
      </c>
      <c r="AM353" s="152"/>
      <c r="AN353" s="152"/>
      <c r="AO353" s="152"/>
      <c r="AP353" s="152"/>
      <c r="AQ353" s="152"/>
      <c r="AR353" s="152"/>
      <c r="AS353" s="152"/>
      <c r="AT353" s="152"/>
      <c r="AU353" s="152"/>
      <c r="AV353" s="152"/>
      <c r="AW353" s="152"/>
      <c r="AX353" s="152"/>
      <c r="AY353" s="152"/>
      <c r="AZ353" s="152"/>
      <c r="BA353" s="152"/>
      <c r="BB353" s="152"/>
    </row>
    <row r="354" spans="1:54" ht="12.75">
      <c r="A354" s="152" t="s">
        <v>221</v>
      </c>
      <c r="B354" s="152" t="s">
        <v>222</v>
      </c>
      <c r="C354" s="152" t="s">
        <v>198</v>
      </c>
      <c r="D354" s="152" t="s">
        <v>221</v>
      </c>
      <c r="E354" s="152" t="s">
        <v>222</v>
      </c>
      <c r="F354" s="152" t="s">
        <v>198</v>
      </c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152"/>
      <c r="AA354" s="152"/>
      <c r="AB354" s="152"/>
      <c r="AC354" s="152"/>
      <c r="AD354" s="152"/>
      <c r="AE354" s="152"/>
      <c r="AF354" s="152"/>
      <c r="AG354" s="152"/>
      <c r="AH354" s="152"/>
      <c r="AI354" s="152"/>
      <c r="AJ354" s="152" t="s">
        <v>321</v>
      </c>
      <c r="AK354" s="152" t="s">
        <v>322</v>
      </c>
      <c r="AL354" s="152" t="s">
        <v>246</v>
      </c>
      <c r="AM354" s="152"/>
      <c r="AN354" s="152"/>
      <c r="AO354" s="152"/>
      <c r="AP354" s="152"/>
      <c r="AQ354" s="152"/>
      <c r="AR354" s="152"/>
      <c r="AS354" s="152"/>
      <c r="AT354" s="152"/>
      <c r="AU354" s="152"/>
      <c r="AV354" s="152"/>
      <c r="AW354" s="152"/>
      <c r="AX354" s="152"/>
      <c r="AY354" s="152"/>
      <c r="AZ354" s="152"/>
      <c r="BA354" s="152"/>
      <c r="BB354" s="152"/>
    </row>
    <row r="355" spans="1:54" ht="12.75">
      <c r="A355" s="152" t="s">
        <v>327</v>
      </c>
      <c r="B355" s="152" t="s">
        <v>328</v>
      </c>
      <c r="C355" s="152" t="s">
        <v>329</v>
      </c>
      <c r="D355" s="152" t="s">
        <v>327</v>
      </c>
      <c r="E355" s="152" t="s">
        <v>328</v>
      </c>
      <c r="F355" s="152" t="s">
        <v>329</v>
      </c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  <c r="AA355" s="152"/>
      <c r="AB355" s="152"/>
      <c r="AC355" s="152"/>
      <c r="AD355" s="152"/>
      <c r="AE355" s="152"/>
      <c r="AF355" s="152"/>
      <c r="AG355" s="152"/>
      <c r="AH355" s="152"/>
      <c r="AI355" s="152"/>
      <c r="AJ355" s="152" t="s">
        <v>210</v>
      </c>
      <c r="AK355" s="152" t="s">
        <v>211</v>
      </c>
      <c r="AL355" s="152" t="s">
        <v>145</v>
      </c>
      <c r="AM355" s="152"/>
      <c r="AN355" s="152"/>
      <c r="AO355" s="152"/>
      <c r="AP355" s="152"/>
      <c r="AQ355" s="152"/>
      <c r="AR355" s="152"/>
      <c r="AS355" s="152"/>
      <c r="AT355" s="152"/>
      <c r="AU355" s="152"/>
      <c r="AV355" s="152"/>
      <c r="AW355" s="152"/>
      <c r="AX355" s="152"/>
      <c r="AY355" s="152"/>
      <c r="AZ355" s="152"/>
      <c r="BA355" s="152"/>
      <c r="BB355" s="152"/>
    </row>
    <row r="356" spans="1:54" ht="12.75">
      <c r="A356" s="152" t="s">
        <v>412</v>
      </c>
      <c r="B356" s="152" t="s">
        <v>413</v>
      </c>
      <c r="C356" s="152" t="s">
        <v>164</v>
      </c>
      <c r="D356" s="152" t="s">
        <v>412</v>
      </c>
      <c r="E356" s="152" t="s">
        <v>413</v>
      </c>
      <c r="F356" s="152" t="s">
        <v>164</v>
      </c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  <c r="R356" s="152"/>
      <c r="S356" s="152"/>
      <c r="T356" s="152"/>
      <c r="U356" s="152"/>
      <c r="V356" s="152"/>
      <c r="W356" s="152"/>
      <c r="X356" s="152"/>
      <c r="Y356" s="152"/>
      <c r="Z356" s="152"/>
      <c r="AA356" s="152"/>
      <c r="AB356" s="152"/>
      <c r="AC356" s="152"/>
      <c r="AD356" s="152"/>
      <c r="AE356" s="152"/>
      <c r="AF356" s="152"/>
      <c r="AG356" s="152"/>
      <c r="AH356" s="152"/>
      <c r="AI356" s="152"/>
      <c r="AJ356" s="152" t="s">
        <v>497</v>
      </c>
      <c r="AK356" s="152" t="s">
        <v>463</v>
      </c>
      <c r="AL356" s="152" t="s">
        <v>156</v>
      </c>
      <c r="AM356" s="152"/>
      <c r="AN356" s="152"/>
      <c r="AO356" s="152"/>
      <c r="AP356" s="152"/>
      <c r="AQ356" s="152"/>
      <c r="AR356" s="152"/>
      <c r="AS356" s="152"/>
      <c r="AT356" s="152"/>
      <c r="AU356" s="152"/>
      <c r="AV356" s="152"/>
      <c r="AW356" s="152"/>
      <c r="AX356" s="152"/>
      <c r="AY356" s="152"/>
      <c r="AZ356" s="152"/>
      <c r="BA356" s="152"/>
      <c r="BB356" s="152"/>
    </row>
    <row r="357" spans="1:54" ht="12.75">
      <c r="A357" s="152" t="s">
        <v>414</v>
      </c>
      <c r="B357" s="152" t="s">
        <v>415</v>
      </c>
      <c r="C357" s="152" t="s">
        <v>403</v>
      </c>
      <c r="D357" s="152" t="s">
        <v>414</v>
      </c>
      <c r="E357" s="152" t="s">
        <v>415</v>
      </c>
      <c r="F357" s="152" t="s">
        <v>403</v>
      </c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/>
      <c r="S357" s="152"/>
      <c r="T357" s="152"/>
      <c r="U357" s="152"/>
      <c r="V357" s="152"/>
      <c r="W357" s="152"/>
      <c r="X357" s="152"/>
      <c r="Y357" s="152"/>
      <c r="Z357" s="152"/>
      <c r="AA357" s="152"/>
      <c r="AB357" s="152"/>
      <c r="AC357" s="152"/>
      <c r="AD357" s="152"/>
      <c r="AE357" s="152"/>
      <c r="AF357" s="152"/>
      <c r="AG357" s="152"/>
      <c r="AH357" s="152"/>
      <c r="AI357" s="152"/>
      <c r="AJ357" s="152" t="s">
        <v>140</v>
      </c>
      <c r="AK357" s="152" t="s">
        <v>212</v>
      </c>
      <c r="AL357" s="152" t="s">
        <v>145</v>
      </c>
      <c r="AM357" s="152"/>
      <c r="AN357" s="152"/>
      <c r="AO357" s="152"/>
      <c r="AP357" s="152"/>
      <c r="AQ357" s="152"/>
      <c r="AR357" s="152"/>
      <c r="AS357" s="152"/>
      <c r="AT357" s="152"/>
      <c r="AU357" s="152"/>
      <c r="AV357" s="152"/>
      <c r="AW357" s="152"/>
      <c r="AX357" s="152"/>
      <c r="AY357" s="152"/>
      <c r="AZ357" s="152"/>
      <c r="BA357" s="152"/>
      <c r="BB357" s="152"/>
    </row>
    <row r="358" spans="1:54" ht="12.75">
      <c r="A358" s="152" t="s">
        <v>223</v>
      </c>
      <c r="B358" s="152" t="s">
        <v>224</v>
      </c>
      <c r="C358" s="152" t="s">
        <v>164</v>
      </c>
      <c r="D358" s="152" t="s">
        <v>223</v>
      </c>
      <c r="E358" s="152" t="s">
        <v>224</v>
      </c>
      <c r="F358" s="152" t="s">
        <v>164</v>
      </c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  <c r="W358" s="152"/>
      <c r="X358" s="152"/>
      <c r="Y358" s="152"/>
      <c r="Z358" s="152"/>
      <c r="AA358" s="152"/>
      <c r="AB358" s="152"/>
      <c r="AC358" s="152"/>
      <c r="AD358" s="152"/>
      <c r="AE358" s="152"/>
      <c r="AF358" s="152"/>
      <c r="AG358" s="152"/>
      <c r="AH358" s="152"/>
      <c r="AI358" s="152"/>
      <c r="AJ358" s="152" t="s">
        <v>213</v>
      </c>
      <c r="AK358" s="152" t="s">
        <v>214</v>
      </c>
      <c r="AL358" s="152" t="s">
        <v>145</v>
      </c>
      <c r="AM358" s="152"/>
      <c r="AN358" s="152"/>
      <c r="AO358" s="152"/>
      <c r="AP358" s="152"/>
      <c r="AQ358" s="152"/>
      <c r="AR358" s="152"/>
      <c r="AS358" s="152"/>
      <c r="AT358" s="152"/>
      <c r="AU358" s="152"/>
      <c r="AV358" s="152"/>
      <c r="AW358" s="152"/>
      <c r="AX358" s="152"/>
      <c r="AY358" s="152"/>
      <c r="AZ358" s="152"/>
      <c r="BA358" s="152"/>
      <c r="BB358" s="152"/>
    </row>
    <row r="359" spans="1:54" ht="12.75">
      <c r="A359" s="152" t="s">
        <v>330</v>
      </c>
      <c r="B359" s="152" t="s">
        <v>331</v>
      </c>
      <c r="C359" s="152" t="s">
        <v>332</v>
      </c>
      <c r="D359" s="152" t="s">
        <v>330</v>
      </c>
      <c r="E359" s="152" t="s">
        <v>331</v>
      </c>
      <c r="F359" s="152" t="s">
        <v>332</v>
      </c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  <c r="S359" s="152"/>
      <c r="T359" s="152"/>
      <c r="U359" s="152"/>
      <c r="V359" s="152"/>
      <c r="W359" s="152"/>
      <c r="X359" s="152"/>
      <c r="Y359" s="152"/>
      <c r="Z359" s="152"/>
      <c r="AA359" s="152"/>
      <c r="AB359" s="152"/>
      <c r="AC359" s="152"/>
      <c r="AD359" s="152"/>
      <c r="AE359" s="152"/>
      <c r="AF359" s="152"/>
      <c r="AG359" s="152"/>
      <c r="AH359" s="152"/>
      <c r="AI359" s="152"/>
      <c r="AJ359" s="152" t="s">
        <v>215</v>
      </c>
      <c r="AK359" s="152" t="s">
        <v>216</v>
      </c>
      <c r="AL359" s="152" t="s">
        <v>217</v>
      </c>
      <c r="AM359" s="152"/>
      <c r="AN359" s="152"/>
      <c r="AO359" s="152"/>
      <c r="AP359" s="152"/>
      <c r="AQ359" s="152"/>
      <c r="AR359" s="152"/>
      <c r="AS359" s="152"/>
      <c r="AT359" s="152"/>
      <c r="AU359" s="152"/>
      <c r="AV359" s="152"/>
      <c r="AW359" s="152"/>
      <c r="AX359" s="152"/>
      <c r="AY359" s="152"/>
      <c r="AZ359" s="152"/>
      <c r="BA359" s="152"/>
      <c r="BB359" s="152"/>
    </row>
    <row r="360" spans="1:54" ht="12.75">
      <c r="A360" s="152" t="s">
        <v>451</v>
      </c>
      <c r="B360" s="152" t="s">
        <v>452</v>
      </c>
      <c r="C360" s="152" t="s">
        <v>220</v>
      </c>
      <c r="D360" s="152" t="s">
        <v>451</v>
      </c>
      <c r="E360" s="152" t="s">
        <v>452</v>
      </c>
      <c r="F360" s="152" t="s">
        <v>220</v>
      </c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  <c r="S360" s="152"/>
      <c r="T360" s="152"/>
      <c r="U360" s="152"/>
      <c r="V360" s="152"/>
      <c r="W360" s="152"/>
      <c r="X360" s="152"/>
      <c r="Y360" s="152"/>
      <c r="Z360" s="152"/>
      <c r="AA360" s="152"/>
      <c r="AB360" s="152"/>
      <c r="AC360" s="152"/>
      <c r="AD360" s="152"/>
      <c r="AE360" s="152"/>
      <c r="AF360" s="152"/>
      <c r="AG360" s="152"/>
      <c r="AH360" s="152"/>
      <c r="AI360" s="152"/>
      <c r="AJ360" s="152" t="s">
        <v>218</v>
      </c>
      <c r="AK360" s="152" t="s">
        <v>219</v>
      </c>
      <c r="AL360" s="152" t="s">
        <v>220</v>
      </c>
      <c r="AM360" s="152"/>
      <c r="AN360" s="152"/>
      <c r="AO360" s="152"/>
      <c r="AP360" s="152"/>
      <c r="AQ360" s="152"/>
      <c r="AR360" s="152"/>
      <c r="AS360" s="152"/>
      <c r="AT360" s="152"/>
      <c r="AU360" s="152"/>
      <c r="AV360" s="152"/>
      <c r="AW360" s="152"/>
      <c r="AX360" s="152"/>
      <c r="AY360" s="152"/>
      <c r="AZ360" s="152"/>
      <c r="BA360" s="152"/>
      <c r="BB360" s="152"/>
    </row>
    <row r="361" spans="1:54" ht="12.75">
      <c r="A361" s="152" t="s">
        <v>498</v>
      </c>
      <c r="B361" s="152" t="s">
        <v>499</v>
      </c>
      <c r="C361" s="152" t="s">
        <v>460</v>
      </c>
      <c r="D361" s="152" t="s">
        <v>498</v>
      </c>
      <c r="E361" s="152" t="s">
        <v>499</v>
      </c>
      <c r="F361" s="152" t="s">
        <v>460</v>
      </c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  <c r="X361" s="152"/>
      <c r="Y361" s="152"/>
      <c r="Z361" s="152"/>
      <c r="AA361" s="152"/>
      <c r="AB361" s="152"/>
      <c r="AC361" s="152"/>
      <c r="AD361" s="152"/>
      <c r="AE361" s="152"/>
      <c r="AF361" s="152"/>
      <c r="AG361" s="152"/>
      <c r="AH361" s="152"/>
      <c r="AI361" s="152"/>
      <c r="AJ361" s="152" t="s">
        <v>683</v>
      </c>
      <c r="AK361" s="152" t="s">
        <v>684</v>
      </c>
      <c r="AL361" s="152" t="s">
        <v>448</v>
      </c>
      <c r="AM361" s="152"/>
      <c r="AN361" s="152"/>
      <c r="AO361" s="152"/>
      <c r="AP361" s="152"/>
      <c r="AQ361" s="152"/>
      <c r="AR361" s="152"/>
      <c r="AS361" s="152"/>
      <c r="AT361" s="152"/>
      <c r="AU361" s="152"/>
      <c r="AV361" s="152"/>
      <c r="AW361" s="152"/>
      <c r="AX361" s="152"/>
      <c r="AY361" s="152"/>
      <c r="AZ361" s="152"/>
      <c r="BA361" s="152"/>
      <c r="BB361" s="152"/>
    </row>
    <row r="362" spans="1:54" ht="12.75">
      <c r="A362" s="152" t="s">
        <v>453</v>
      </c>
      <c r="B362" s="152" t="s">
        <v>454</v>
      </c>
      <c r="C362" s="152" t="s">
        <v>455</v>
      </c>
      <c r="D362" s="152" t="s">
        <v>453</v>
      </c>
      <c r="E362" s="152" t="s">
        <v>454</v>
      </c>
      <c r="F362" s="152" t="s">
        <v>455</v>
      </c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2"/>
      <c r="Y362" s="152"/>
      <c r="Z362" s="152"/>
      <c r="AA362" s="152"/>
      <c r="AB362" s="152"/>
      <c r="AC362" s="152"/>
      <c r="AD362" s="152"/>
      <c r="AE362" s="152"/>
      <c r="AF362" s="152"/>
      <c r="AG362" s="152"/>
      <c r="AH362" s="152"/>
      <c r="AI362" s="152"/>
      <c r="AJ362" s="152" t="s">
        <v>323</v>
      </c>
      <c r="AK362" s="152" t="s">
        <v>324</v>
      </c>
      <c r="AL362" s="152" t="s">
        <v>194</v>
      </c>
      <c r="AM362" s="152"/>
      <c r="AN362" s="152"/>
      <c r="AO362" s="152"/>
      <c r="AP362" s="152"/>
      <c r="AQ362" s="152"/>
      <c r="AR362" s="152"/>
      <c r="AS362" s="152"/>
      <c r="AT362" s="152"/>
      <c r="AU362" s="152"/>
      <c r="AV362" s="152"/>
      <c r="AW362" s="152"/>
      <c r="AX362" s="152"/>
      <c r="AY362" s="152"/>
      <c r="AZ362" s="152"/>
      <c r="BA362" s="152"/>
      <c r="BB362" s="152"/>
    </row>
    <row r="363" spans="1:54" ht="12.75">
      <c r="A363" s="152" t="s">
        <v>333</v>
      </c>
      <c r="B363" s="152" t="s">
        <v>334</v>
      </c>
      <c r="C363" s="152" t="s">
        <v>180</v>
      </c>
      <c r="D363" s="152" t="s">
        <v>333</v>
      </c>
      <c r="E363" s="152" t="s">
        <v>334</v>
      </c>
      <c r="F363" s="152" t="s">
        <v>180</v>
      </c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52"/>
      <c r="S363" s="152"/>
      <c r="T363" s="152"/>
      <c r="U363" s="152"/>
      <c r="V363" s="152"/>
      <c r="W363" s="152"/>
      <c r="X363" s="152"/>
      <c r="Y363" s="152"/>
      <c r="Z363" s="152"/>
      <c r="AA363" s="152"/>
      <c r="AB363" s="152"/>
      <c r="AC363" s="152"/>
      <c r="AD363" s="152"/>
      <c r="AE363" s="152"/>
      <c r="AF363" s="152"/>
      <c r="AG363" s="152"/>
      <c r="AH363" s="152"/>
      <c r="AI363" s="152"/>
      <c r="AJ363" s="152" t="s">
        <v>325</v>
      </c>
      <c r="AK363" s="152" t="s">
        <v>326</v>
      </c>
      <c r="AL363" s="152" t="s">
        <v>143</v>
      </c>
      <c r="AM363" s="152"/>
      <c r="AN363" s="152"/>
      <c r="AO363" s="152"/>
      <c r="AP363" s="152"/>
      <c r="AQ363" s="152"/>
      <c r="AR363" s="152"/>
      <c r="AS363" s="152"/>
      <c r="AT363" s="152"/>
      <c r="AU363" s="152"/>
      <c r="AV363" s="152"/>
      <c r="AW363" s="152"/>
      <c r="AX363" s="152"/>
      <c r="AY363" s="152"/>
      <c r="AZ363" s="152"/>
      <c r="BA363" s="152"/>
      <c r="BB363" s="152"/>
    </row>
    <row r="364" spans="1:54" ht="12.75">
      <c r="A364" s="152" t="s">
        <v>417</v>
      </c>
      <c r="B364" s="152" t="s">
        <v>418</v>
      </c>
      <c r="C364" s="152" t="s">
        <v>161</v>
      </c>
      <c r="D364" s="152" t="s">
        <v>417</v>
      </c>
      <c r="E364" s="152" t="s">
        <v>418</v>
      </c>
      <c r="F364" s="152" t="s">
        <v>161</v>
      </c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  <c r="X364" s="152"/>
      <c r="Y364" s="152"/>
      <c r="Z364" s="152"/>
      <c r="AA364" s="152"/>
      <c r="AB364" s="152"/>
      <c r="AC364" s="152"/>
      <c r="AD364" s="152"/>
      <c r="AE364" s="152"/>
      <c r="AF364" s="152"/>
      <c r="AG364" s="152"/>
      <c r="AH364" s="152"/>
      <c r="AI364" s="152"/>
      <c r="AJ364" s="152" t="s">
        <v>221</v>
      </c>
      <c r="AK364" s="152" t="s">
        <v>222</v>
      </c>
      <c r="AL364" s="152" t="s">
        <v>198</v>
      </c>
      <c r="AM364" s="152"/>
      <c r="AN364" s="152"/>
      <c r="AO364" s="152"/>
      <c r="AP364" s="152"/>
      <c r="AQ364" s="152"/>
      <c r="AR364" s="152"/>
      <c r="AS364" s="152"/>
      <c r="AT364" s="152"/>
      <c r="AU364" s="152"/>
      <c r="AV364" s="152"/>
      <c r="AW364" s="152"/>
      <c r="AX364" s="152"/>
      <c r="AY364" s="152"/>
      <c r="AZ364" s="152"/>
      <c r="BA364" s="152"/>
      <c r="BB364" s="152"/>
    </row>
    <row r="365" spans="1:54" ht="12.75">
      <c r="A365" s="152" t="s">
        <v>685</v>
      </c>
      <c r="B365" s="152" t="s">
        <v>686</v>
      </c>
      <c r="C365" s="152" t="s">
        <v>153</v>
      </c>
      <c r="D365" s="152" t="s">
        <v>685</v>
      </c>
      <c r="E365" s="152" t="s">
        <v>686</v>
      </c>
      <c r="F365" s="152" t="s">
        <v>153</v>
      </c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  <c r="X365" s="152"/>
      <c r="Y365" s="152"/>
      <c r="Z365" s="152"/>
      <c r="AA365" s="152"/>
      <c r="AB365" s="152"/>
      <c r="AC365" s="152"/>
      <c r="AD365" s="152"/>
      <c r="AE365" s="152"/>
      <c r="AF365" s="152"/>
      <c r="AG365" s="152"/>
      <c r="AH365" s="152"/>
      <c r="AI365" s="152"/>
      <c r="AJ365" s="152" t="s">
        <v>327</v>
      </c>
      <c r="AK365" s="152" t="s">
        <v>328</v>
      </c>
      <c r="AL365" s="152" t="s">
        <v>329</v>
      </c>
      <c r="AM365" s="152"/>
      <c r="AN365" s="152"/>
      <c r="AO365" s="152"/>
      <c r="AP365" s="152"/>
      <c r="AQ365" s="152"/>
      <c r="AR365" s="152"/>
      <c r="AS365" s="152"/>
      <c r="AT365" s="152"/>
      <c r="AU365" s="152"/>
      <c r="AV365" s="152"/>
      <c r="AW365" s="152"/>
      <c r="AX365" s="152"/>
      <c r="AY365" s="152"/>
      <c r="AZ365" s="152"/>
      <c r="BA365" s="152"/>
      <c r="BB365" s="152"/>
    </row>
    <row r="366" spans="1:54" ht="12.75">
      <c r="A366" s="152" t="s">
        <v>225</v>
      </c>
      <c r="B366" s="152" t="s">
        <v>226</v>
      </c>
      <c r="C366" s="152" t="s">
        <v>144</v>
      </c>
      <c r="D366" s="152" t="s">
        <v>225</v>
      </c>
      <c r="E366" s="152" t="s">
        <v>226</v>
      </c>
      <c r="F366" s="152" t="s">
        <v>144</v>
      </c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  <c r="R366" s="152"/>
      <c r="S366" s="152"/>
      <c r="T366" s="152"/>
      <c r="U366" s="152"/>
      <c r="V366" s="152"/>
      <c r="W366" s="152"/>
      <c r="X366" s="152"/>
      <c r="Y366" s="152"/>
      <c r="Z366" s="152"/>
      <c r="AA366" s="152"/>
      <c r="AB366" s="152"/>
      <c r="AC366" s="152"/>
      <c r="AD366" s="152"/>
      <c r="AE366" s="152"/>
      <c r="AF366" s="152"/>
      <c r="AG366" s="152"/>
      <c r="AH366" s="152"/>
      <c r="AI366" s="152"/>
      <c r="AJ366" s="152" t="s">
        <v>412</v>
      </c>
      <c r="AK366" s="152" t="s">
        <v>413</v>
      </c>
      <c r="AL366" s="152" t="s">
        <v>164</v>
      </c>
      <c r="AM366" s="152"/>
      <c r="AN366" s="152"/>
      <c r="AO366" s="152"/>
      <c r="AP366" s="152"/>
      <c r="AQ366" s="152"/>
      <c r="AR366" s="152"/>
      <c r="AS366" s="152"/>
      <c r="AT366" s="152"/>
      <c r="AU366" s="152"/>
      <c r="AV366" s="152"/>
      <c r="AW366" s="152"/>
      <c r="AX366" s="152"/>
      <c r="AY366" s="152"/>
      <c r="AZ366" s="152"/>
      <c r="BA366" s="152"/>
      <c r="BB366" s="152"/>
    </row>
    <row r="367" spans="1:54" ht="12.75">
      <c r="A367" s="152" t="s">
        <v>227</v>
      </c>
      <c r="B367" s="152" t="s">
        <v>228</v>
      </c>
      <c r="C367" s="152" t="s">
        <v>164</v>
      </c>
      <c r="D367" s="152" t="s">
        <v>227</v>
      </c>
      <c r="E367" s="152" t="s">
        <v>228</v>
      </c>
      <c r="F367" s="152" t="s">
        <v>164</v>
      </c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  <c r="R367" s="152"/>
      <c r="S367" s="152"/>
      <c r="T367" s="152"/>
      <c r="U367" s="152"/>
      <c r="V367" s="152"/>
      <c r="W367" s="152"/>
      <c r="X367" s="152"/>
      <c r="Y367" s="152"/>
      <c r="Z367" s="152"/>
      <c r="AA367" s="152"/>
      <c r="AB367" s="152"/>
      <c r="AC367" s="152"/>
      <c r="AD367" s="152"/>
      <c r="AE367" s="152"/>
      <c r="AF367" s="152"/>
      <c r="AG367" s="152"/>
      <c r="AH367" s="152"/>
      <c r="AI367" s="152"/>
      <c r="AJ367" s="152" t="s">
        <v>414</v>
      </c>
      <c r="AK367" s="152" t="s">
        <v>415</v>
      </c>
      <c r="AL367" s="152" t="s">
        <v>403</v>
      </c>
      <c r="AM367" s="152"/>
      <c r="AN367" s="152"/>
      <c r="AO367" s="152"/>
      <c r="AP367" s="152"/>
      <c r="AQ367" s="152"/>
      <c r="AR367" s="152"/>
      <c r="AS367" s="152"/>
      <c r="AT367" s="152"/>
      <c r="AU367" s="152"/>
      <c r="AV367" s="152"/>
      <c r="AW367" s="152"/>
      <c r="AX367" s="152"/>
      <c r="AY367" s="152"/>
      <c r="AZ367" s="152"/>
      <c r="BA367" s="152"/>
      <c r="BB367" s="152"/>
    </row>
    <row r="368" spans="1:54" ht="12.75">
      <c r="A368" s="152" t="s">
        <v>335</v>
      </c>
      <c r="B368" s="152" t="s">
        <v>336</v>
      </c>
      <c r="C368" s="152" t="s">
        <v>194</v>
      </c>
      <c r="D368" s="152" t="s">
        <v>335</v>
      </c>
      <c r="E368" s="152" t="s">
        <v>336</v>
      </c>
      <c r="F368" s="152" t="s">
        <v>194</v>
      </c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  <c r="R368" s="152"/>
      <c r="S368" s="152"/>
      <c r="T368" s="152"/>
      <c r="U368" s="152"/>
      <c r="V368" s="152"/>
      <c r="W368" s="152"/>
      <c r="X368" s="152"/>
      <c r="Y368" s="152"/>
      <c r="Z368" s="152"/>
      <c r="AA368" s="152"/>
      <c r="AB368" s="152"/>
      <c r="AC368" s="152"/>
      <c r="AD368" s="152"/>
      <c r="AE368" s="152"/>
      <c r="AF368" s="152"/>
      <c r="AG368" s="152"/>
      <c r="AH368" s="152"/>
      <c r="AI368" s="152"/>
      <c r="AJ368" s="152" t="s">
        <v>223</v>
      </c>
      <c r="AK368" s="152" t="s">
        <v>224</v>
      </c>
      <c r="AL368" s="152" t="s">
        <v>164</v>
      </c>
      <c r="AM368" s="152"/>
      <c r="AN368" s="152"/>
      <c r="AO368" s="152"/>
      <c r="AP368" s="152"/>
      <c r="AQ368" s="152"/>
      <c r="AR368" s="152"/>
      <c r="AS368" s="152"/>
      <c r="AT368" s="152"/>
      <c r="AU368" s="152"/>
      <c r="AV368" s="152"/>
      <c r="AW368" s="152"/>
      <c r="AX368" s="152"/>
      <c r="AY368" s="152"/>
      <c r="AZ368" s="152"/>
      <c r="BA368" s="152"/>
      <c r="BB368" s="152"/>
    </row>
    <row r="369" spans="1:54" ht="12.75">
      <c r="A369" s="152" t="s">
        <v>678</v>
      </c>
      <c r="B369" s="152" t="s">
        <v>278</v>
      </c>
      <c r="C369" s="152" t="s">
        <v>679</v>
      </c>
      <c r="D369" s="152" t="s">
        <v>678</v>
      </c>
      <c r="E369" s="152" t="s">
        <v>278</v>
      </c>
      <c r="F369" s="152" t="s">
        <v>679</v>
      </c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  <c r="R369" s="152"/>
      <c r="S369" s="152"/>
      <c r="T369" s="152"/>
      <c r="U369" s="152"/>
      <c r="V369" s="152"/>
      <c r="W369" s="152"/>
      <c r="X369" s="152"/>
      <c r="Y369" s="152"/>
      <c r="Z369" s="152"/>
      <c r="AA369" s="152"/>
      <c r="AB369" s="152"/>
      <c r="AC369" s="152"/>
      <c r="AD369" s="152"/>
      <c r="AE369" s="152"/>
      <c r="AF369" s="152"/>
      <c r="AG369" s="152"/>
      <c r="AH369" s="152"/>
      <c r="AI369" s="152"/>
      <c r="AJ369" s="152" t="s">
        <v>449</v>
      </c>
      <c r="AK369" s="152" t="s">
        <v>450</v>
      </c>
      <c r="AL369" s="152" t="s">
        <v>153</v>
      </c>
      <c r="AM369" s="152"/>
      <c r="AN369" s="152"/>
      <c r="AO369" s="152"/>
      <c r="AP369" s="152"/>
      <c r="AQ369" s="152"/>
      <c r="AR369" s="152"/>
      <c r="AS369" s="152"/>
      <c r="AT369" s="152"/>
      <c r="AU369" s="152"/>
      <c r="AV369" s="152"/>
      <c r="AW369" s="152"/>
      <c r="AX369" s="152"/>
      <c r="AY369" s="152"/>
      <c r="AZ369" s="152"/>
      <c r="BA369" s="152"/>
      <c r="BB369" s="152"/>
    </row>
    <row r="370" spans="1:54" ht="12.75">
      <c r="A370" s="152" t="s">
        <v>337</v>
      </c>
      <c r="B370" s="152" t="s">
        <v>338</v>
      </c>
      <c r="C370" s="152" t="s">
        <v>180</v>
      </c>
      <c r="D370" s="152" t="s">
        <v>337</v>
      </c>
      <c r="E370" s="152" t="s">
        <v>338</v>
      </c>
      <c r="F370" s="152" t="s">
        <v>180</v>
      </c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  <c r="R370" s="152"/>
      <c r="S370" s="152"/>
      <c r="T370" s="152"/>
      <c r="U370" s="152"/>
      <c r="V370" s="152"/>
      <c r="W370" s="152"/>
      <c r="X370" s="152"/>
      <c r="Y370" s="152"/>
      <c r="Z370" s="152"/>
      <c r="AA370" s="152"/>
      <c r="AB370" s="152"/>
      <c r="AC370" s="152"/>
      <c r="AD370" s="152"/>
      <c r="AE370" s="152"/>
      <c r="AF370" s="152"/>
      <c r="AG370" s="152"/>
      <c r="AH370" s="152"/>
      <c r="AI370" s="152"/>
      <c r="AJ370" s="152" t="s">
        <v>330</v>
      </c>
      <c r="AK370" s="152" t="s">
        <v>331</v>
      </c>
      <c r="AL370" s="152" t="s">
        <v>332</v>
      </c>
      <c r="AM370" s="152"/>
      <c r="AN370" s="152"/>
      <c r="AO370" s="152"/>
      <c r="AP370" s="152"/>
      <c r="AQ370" s="152"/>
      <c r="AR370" s="152"/>
      <c r="AS370" s="152"/>
      <c r="AT370" s="152"/>
      <c r="AU370" s="152"/>
      <c r="AV370" s="152"/>
      <c r="AW370" s="152"/>
      <c r="AX370" s="152"/>
      <c r="AY370" s="152"/>
      <c r="AZ370" s="152"/>
      <c r="BA370" s="152"/>
      <c r="BB370" s="152"/>
    </row>
    <row r="371" spans="1:54" ht="12.75">
      <c r="A371" s="152" t="s">
        <v>419</v>
      </c>
      <c r="B371" s="152" t="s">
        <v>420</v>
      </c>
      <c r="C371" s="152" t="s">
        <v>306</v>
      </c>
      <c r="D371" s="152" t="s">
        <v>419</v>
      </c>
      <c r="E371" s="152" t="s">
        <v>420</v>
      </c>
      <c r="F371" s="152" t="s">
        <v>306</v>
      </c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  <c r="R371" s="152"/>
      <c r="S371" s="152"/>
      <c r="T371" s="152"/>
      <c r="U371" s="152"/>
      <c r="V371" s="152"/>
      <c r="W371" s="152"/>
      <c r="X371" s="152"/>
      <c r="Y371" s="152"/>
      <c r="Z371" s="152"/>
      <c r="AA371" s="152"/>
      <c r="AB371" s="152"/>
      <c r="AC371" s="152"/>
      <c r="AD371" s="152"/>
      <c r="AE371" s="152"/>
      <c r="AF371" s="152"/>
      <c r="AG371" s="152"/>
      <c r="AH371" s="152"/>
      <c r="AI371" s="152"/>
      <c r="AJ371" s="152" t="s">
        <v>451</v>
      </c>
      <c r="AK371" s="152" t="s">
        <v>452</v>
      </c>
      <c r="AL371" s="152" t="s">
        <v>220</v>
      </c>
      <c r="AM371" s="152"/>
      <c r="AN371" s="152"/>
      <c r="AO371" s="152"/>
      <c r="AP371" s="152"/>
      <c r="AQ371" s="152"/>
      <c r="AR371" s="152"/>
      <c r="AS371" s="152"/>
      <c r="AT371" s="152"/>
      <c r="AU371" s="152"/>
      <c r="AV371" s="152"/>
      <c r="AW371" s="152"/>
      <c r="AX371" s="152"/>
      <c r="AY371" s="152"/>
      <c r="AZ371" s="152"/>
      <c r="BA371" s="152"/>
      <c r="BB371" s="152"/>
    </row>
    <row r="372" spans="1:54" ht="12.75">
      <c r="A372" s="152" t="s">
        <v>339</v>
      </c>
      <c r="B372" s="152" t="s">
        <v>340</v>
      </c>
      <c r="C372" s="152" t="s">
        <v>194</v>
      </c>
      <c r="D372" s="152" t="s">
        <v>339</v>
      </c>
      <c r="E372" s="152" t="s">
        <v>340</v>
      </c>
      <c r="F372" s="152" t="s">
        <v>194</v>
      </c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  <c r="R372" s="152"/>
      <c r="S372" s="152"/>
      <c r="T372" s="152"/>
      <c r="U372" s="152"/>
      <c r="V372" s="152"/>
      <c r="W372" s="152"/>
      <c r="X372" s="152"/>
      <c r="Y372" s="152"/>
      <c r="Z372" s="152"/>
      <c r="AA372" s="152"/>
      <c r="AB372" s="152"/>
      <c r="AC372" s="152"/>
      <c r="AD372" s="152"/>
      <c r="AE372" s="152"/>
      <c r="AF372" s="152"/>
      <c r="AG372" s="152"/>
      <c r="AH372" s="152"/>
      <c r="AI372" s="152"/>
      <c r="AJ372" s="152" t="s">
        <v>498</v>
      </c>
      <c r="AK372" s="152" t="s">
        <v>499</v>
      </c>
      <c r="AL372" s="152" t="s">
        <v>460</v>
      </c>
      <c r="AM372" s="152"/>
      <c r="AN372" s="152"/>
      <c r="AO372" s="152"/>
      <c r="AP372" s="152"/>
      <c r="AQ372" s="152"/>
      <c r="AR372" s="152"/>
      <c r="AS372" s="152"/>
      <c r="AT372" s="152"/>
      <c r="AU372" s="152"/>
      <c r="AV372" s="152"/>
      <c r="AW372" s="152"/>
      <c r="AX372" s="152"/>
      <c r="AY372" s="152"/>
      <c r="AZ372" s="152"/>
      <c r="BA372" s="152"/>
      <c r="BB372" s="152"/>
    </row>
    <row r="373" spans="1:54" ht="12.75">
      <c r="A373" s="152" t="s">
        <v>341</v>
      </c>
      <c r="B373" s="152" t="s">
        <v>342</v>
      </c>
      <c r="C373" s="152" t="s">
        <v>144</v>
      </c>
      <c r="D373" s="152" t="s">
        <v>341</v>
      </c>
      <c r="E373" s="152" t="s">
        <v>342</v>
      </c>
      <c r="F373" s="152" t="s">
        <v>144</v>
      </c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  <c r="S373" s="152"/>
      <c r="T373" s="152"/>
      <c r="U373" s="152"/>
      <c r="V373" s="152"/>
      <c r="W373" s="152"/>
      <c r="X373" s="152"/>
      <c r="Y373" s="152"/>
      <c r="Z373" s="152"/>
      <c r="AA373" s="152"/>
      <c r="AB373" s="152"/>
      <c r="AC373" s="152"/>
      <c r="AD373" s="152"/>
      <c r="AE373" s="152"/>
      <c r="AF373" s="152"/>
      <c r="AG373" s="152"/>
      <c r="AH373" s="152"/>
      <c r="AI373" s="152"/>
      <c r="AJ373" s="152" t="s">
        <v>453</v>
      </c>
      <c r="AK373" s="152" t="s">
        <v>454</v>
      </c>
      <c r="AL373" s="152" t="s">
        <v>455</v>
      </c>
      <c r="AM373" s="152"/>
      <c r="AN373" s="152"/>
      <c r="AO373" s="152"/>
      <c r="AP373" s="152"/>
      <c r="AQ373" s="152"/>
      <c r="AR373" s="152"/>
      <c r="AS373" s="152"/>
      <c r="AT373" s="152"/>
      <c r="AU373" s="152"/>
      <c r="AV373" s="152"/>
      <c r="AW373" s="152"/>
      <c r="AX373" s="152"/>
      <c r="AY373" s="152"/>
      <c r="AZ373" s="152"/>
      <c r="BA373" s="152"/>
      <c r="BB373" s="152"/>
    </row>
    <row r="374" spans="1:54" ht="12.75">
      <c r="A374" s="152" t="s">
        <v>343</v>
      </c>
      <c r="B374" s="152" t="s">
        <v>344</v>
      </c>
      <c r="C374" s="152" t="s">
        <v>143</v>
      </c>
      <c r="D374" s="152" t="s">
        <v>343</v>
      </c>
      <c r="E374" s="152" t="s">
        <v>344</v>
      </c>
      <c r="F374" s="152" t="s">
        <v>143</v>
      </c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  <c r="S374" s="152"/>
      <c r="T374" s="152"/>
      <c r="U374" s="152"/>
      <c r="V374" s="152"/>
      <c r="W374" s="152"/>
      <c r="X374" s="152"/>
      <c r="Y374" s="152"/>
      <c r="Z374" s="152"/>
      <c r="AA374" s="152"/>
      <c r="AB374" s="152"/>
      <c r="AC374" s="152"/>
      <c r="AD374" s="152"/>
      <c r="AE374" s="152"/>
      <c r="AF374" s="152"/>
      <c r="AG374" s="152"/>
      <c r="AH374" s="152"/>
      <c r="AI374" s="152"/>
      <c r="AJ374" s="152" t="s">
        <v>333</v>
      </c>
      <c r="AK374" s="152" t="s">
        <v>334</v>
      </c>
      <c r="AL374" s="152" t="s">
        <v>180</v>
      </c>
      <c r="AM374" s="152"/>
      <c r="AN374" s="152"/>
      <c r="AO374" s="152"/>
      <c r="AP374" s="152"/>
      <c r="AQ374" s="152"/>
      <c r="AR374" s="152"/>
      <c r="AS374" s="152"/>
      <c r="AT374" s="152"/>
      <c r="AU374" s="152"/>
      <c r="AV374" s="152"/>
      <c r="AW374" s="152"/>
      <c r="AX374" s="152"/>
      <c r="AY374" s="152"/>
      <c r="AZ374" s="152"/>
      <c r="BA374" s="152"/>
      <c r="BB374" s="152"/>
    </row>
    <row r="375" spans="1:54" ht="12.75">
      <c r="A375" s="152" t="s">
        <v>345</v>
      </c>
      <c r="B375" s="152" t="s">
        <v>346</v>
      </c>
      <c r="C375" s="152" t="s">
        <v>674</v>
      </c>
      <c r="D375" s="152" t="s">
        <v>345</v>
      </c>
      <c r="E375" s="152" t="s">
        <v>346</v>
      </c>
      <c r="F375" s="152" t="s">
        <v>674</v>
      </c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  <c r="R375" s="152"/>
      <c r="S375" s="152"/>
      <c r="T375" s="152"/>
      <c r="U375" s="152"/>
      <c r="V375" s="152"/>
      <c r="W375" s="152"/>
      <c r="X375" s="152"/>
      <c r="Y375" s="152"/>
      <c r="Z375" s="152"/>
      <c r="AA375" s="152"/>
      <c r="AB375" s="152"/>
      <c r="AC375" s="152"/>
      <c r="AD375" s="152"/>
      <c r="AE375" s="152"/>
      <c r="AF375" s="152"/>
      <c r="AG375" s="152"/>
      <c r="AH375" s="152"/>
      <c r="AI375" s="152"/>
      <c r="AJ375" s="152" t="s">
        <v>417</v>
      </c>
      <c r="AK375" s="152" t="s">
        <v>418</v>
      </c>
      <c r="AL375" s="152" t="s">
        <v>161</v>
      </c>
      <c r="AM375" s="152"/>
      <c r="AN375" s="152"/>
      <c r="AO375" s="152"/>
      <c r="AP375" s="152"/>
      <c r="AQ375" s="152"/>
      <c r="AR375" s="152"/>
      <c r="AS375" s="152"/>
      <c r="AT375" s="152"/>
      <c r="AU375" s="152"/>
      <c r="AV375" s="152"/>
      <c r="AW375" s="152"/>
      <c r="AX375" s="152"/>
      <c r="AY375" s="152"/>
      <c r="AZ375" s="152"/>
      <c r="BA375" s="152"/>
      <c r="BB375" s="152"/>
    </row>
    <row r="376" spans="1:54" ht="12.75">
      <c r="A376" s="152" t="s">
        <v>347</v>
      </c>
      <c r="B376" s="152" t="s">
        <v>348</v>
      </c>
      <c r="C376" s="152" t="s">
        <v>167</v>
      </c>
      <c r="D376" s="152" t="s">
        <v>347</v>
      </c>
      <c r="E376" s="152" t="s">
        <v>348</v>
      </c>
      <c r="F376" s="152" t="s">
        <v>167</v>
      </c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  <c r="R376" s="152"/>
      <c r="S376" s="152"/>
      <c r="T376" s="152"/>
      <c r="U376" s="152"/>
      <c r="V376" s="152"/>
      <c r="W376" s="152"/>
      <c r="X376" s="152"/>
      <c r="Y376" s="152"/>
      <c r="Z376" s="152"/>
      <c r="AA376" s="152"/>
      <c r="AB376" s="152"/>
      <c r="AC376" s="152"/>
      <c r="AD376" s="152"/>
      <c r="AE376" s="152"/>
      <c r="AF376" s="152"/>
      <c r="AG376" s="152"/>
      <c r="AH376" s="152"/>
      <c r="AI376" s="152"/>
      <c r="AJ376" s="152" t="s">
        <v>685</v>
      </c>
      <c r="AK376" s="152" t="s">
        <v>686</v>
      </c>
      <c r="AL376" s="152" t="s">
        <v>153</v>
      </c>
      <c r="AM376" s="152"/>
      <c r="AN376" s="152"/>
      <c r="AO376" s="152"/>
      <c r="AP376" s="152"/>
      <c r="AQ376" s="152"/>
      <c r="AR376" s="152"/>
      <c r="AS376" s="152"/>
      <c r="AT376" s="152"/>
      <c r="AU376" s="152"/>
      <c r="AV376" s="152"/>
      <c r="AW376" s="152"/>
      <c r="AX376" s="152"/>
      <c r="AY376" s="152"/>
      <c r="AZ376" s="152"/>
      <c r="BA376" s="152"/>
      <c r="BB376" s="152"/>
    </row>
    <row r="377" spans="1:54" ht="12.75">
      <c r="A377" s="152" t="s">
        <v>421</v>
      </c>
      <c r="B377" s="152" t="s">
        <v>422</v>
      </c>
      <c r="C377" s="152" t="s">
        <v>198</v>
      </c>
      <c r="D377" s="152" t="s">
        <v>421</v>
      </c>
      <c r="E377" s="152" t="s">
        <v>422</v>
      </c>
      <c r="F377" s="152" t="s">
        <v>198</v>
      </c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  <c r="R377" s="152"/>
      <c r="S377" s="152"/>
      <c r="T377" s="152"/>
      <c r="U377" s="152"/>
      <c r="V377" s="152"/>
      <c r="W377" s="152"/>
      <c r="X377" s="152"/>
      <c r="Y377" s="152"/>
      <c r="Z377" s="152"/>
      <c r="AA377" s="152"/>
      <c r="AB377" s="152"/>
      <c r="AC377" s="152"/>
      <c r="AD377" s="152"/>
      <c r="AE377" s="152"/>
      <c r="AF377" s="152"/>
      <c r="AG377" s="152"/>
      <c r="AH377" s="152"/>
      <c r="AI377" s="152"/>
      <c r="AJ377" s="152" t="s">
        <v>225</v>
      </c>
      <c r="AK377" s="152" t="s">
        <v>226</v>
      </c>
      <c r="AL377" s="152" t="s">
        <v>144</v>
      </c>
      <c r="AM377" s="152"/>
      <c r="AN377" s="152"/>
      <c r="AO377" s="152"/>
      <c r="AP377" s="152"/>
      <c r="AQ377" s="152"/>
      <c r="AR377" s="152"/>
      <c r="AS377" s="152"/>
      <c r="AT377" s="152"/>
      <c r="AU377" s="152"/>
      <c r="AV377" s="152"/>
      <c r="AW377" s="152"/>
      <c r="AX377" s="152"/>
      <c r="AY377" s="152"/>
      <c r="AZ377" s="152"/>
      <c r="BA377" s="152"/>
      <c r="BB377" s="152"/>
    </row>
    <row r="378" spans="1:54" ht="12.75">
      <c r="A378" s="152" t="s">
        <v>349</v>
      </c>
      <c r="B378" s="152" t="s">
        <v>350</v>
      </c>
      <c r="C378" s="152" t="s">
        <v>194</v>
      </c>
      <c r="D378" s="152" t="s">
        <v>349</v>
      </c>
      <c r="E378" s="152" t="s">
        <v>350</v>
      </c>
      <c r="F378" s="152" t="s">
        <v>194</v>
      </c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  <c r="R378" s="152"/>
      <c r="S378" s="152"/>
      <c r="T378" s="152"/>
      <c r="U378" s="152"/>
      <c r="V378" s="152"/>
      <c r="W378" s="152"/>
      <c r="X378" s="152"/>
      <c r="Y378" s="152"/>
      <c r="Z378" s="152"/>
      <c r="AA378" s="152"/>
      <c r="AB378" s="152"/>
      <c r="AC378" s="152"/>
      <c r="AD378" s="152"/>
      <c r="AE378" s="152"/>
      <c r="AF378" s="152"/>
      <c r="AG378" s="152"/>
      <c r="AH378" s="152"/>
      <c r="AI378" s="152"/>
      <c r="AJ378" s="152" t="s">
        <v>227</v>
      </c>
      <c r="AK378" s="152" t="s">
        <v>228</v>
      </c>
      <c r="AL378" s="152" t="s">
        <v>164</v>
      </c>
      <c r="AM378" s="152"/>
      <c r="AN378" s="152"/>
      <c r="AO378" s="152"/>
      <c r="AP378" s="152"/>
      <c r="AQ378" s="152"/>
      <c r="AR378" s="152"/>
      <c r="AS378" s="152"/>
      <c r="AT378" s="152"/>
      <c r="AU378" s="152"/>
      <c r="AV378" s="152"/>
      <c r="AW378" s="152"/>
      <c r="AX378" s="152"/>
      <c r="AY378" s="152"/>
      <c r="AZ378" s="152"/>
      <c r="BA378" s="152"/>
      <c r="BB378" s="152"/>
    </row>
    <row r="379" spans="1:54" ht="12.75">
      <c r="A379" s="152" t="s">
        <v>351</v>
      </c>
      <c r="B379" s="152" t="s">
        <v>352</v>
      </c>
      <c r="C379" s="152" t="s">
        <v>143</v>
      </c>
      <c r="D379" s="152" t="s">
        <v>351</v>
      </c>
      <c r="E379" s="152" t="s">
        <v>352</v>
      </c>
      <c r="F379" s="152" t="s">
        <v>143</v>
      </c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  <c r="R379" s="152"/>
      <c r="S379" s="152"/>
      <c r="T379" s="152"/>
      <c r="U379" s="152"/>
      <c r="V379" s="152"/>
      <c r="W379" s="152"/>
      <c r="X379" s="152"/>
      <c r="Y379" s="152"/>
      <c r="Z379" s="152"/>
      <c r="AA379" s="152"/>
      <c r="AB379" s="152"/>
      <c r="AC379" s="152"/>
      <c r="AD379" s="152"/>
      <c r="AE379" s="152"/>
      <c r="AF379" s="152"/>
      <c r="AG379" s="152"/>
      <c r="AH379" s="152"/>
      <c r="AI379" s="152"/>
      <c r="AJ379" s="152" t="s">
        <v>335</v>
      </c>
      <c r="AK379" s="152" t="s">
        <v>336</v>
      </c>
      <c r="AL379" s="152" t="s">
        <v>194</v>
      </c>
      <c r="AM379" s="152"/>
      <c r="AN379" s="152"/>
      <c r="AO379" s="152"/>
      <c r="AP379" s="152"/>
      <c r="AQ379" s="152"/>
      <c r="AR379" s="152"/>
      <c r="AS379" s="152"/>
      <c r="AT379" s="152"/>
      <c r="AU379" s="152"/>
      <c r="AV379" s="152"/>
      <c r="AW379" s="152"/>
      <c r="AX379" s="152"/>
      <c r="AY379" s="152"/>
      <c r="AZ379" s="152"/>
      <c r="BA379" s="152"/>
      <c r="BB379" s="152"/>
    </row>
    <row r="380" spans="1:54" ht="12.75">
      <c r="A380" s="152" t="s">
        <v>353</v>
      </c>
      <c r="B380" s="152" t="s">
        <v>354</v>
      </c>
      <c r="C380" s="152" t="s">
        <v>143</v>
      </c>
      <c r="D380" s="152" t="s">
        <v>353</v>
      </c>
      <c r="E380" s="152" t="s">
        <v>354</v>
      </c>
      <c r="F380" s="152" t="s">
        <v>143</v>
      </c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  <c r="R380" s="152"/>
      <c r="S380" s="152"/>
      <c r="T380" s="152"/>
      <c r="U380" s="152"/>
      <c r="V380" s="152"/>
      <c r="W380" s="152"/>
      <c r="X380" s="152"/>
      <c r="Y380" s="152"/>
      <c r="Z380" s="152"/>
      <c r="AA380" s="152"/>
      <c r="AB380" s="152"/>
      <c r="AC380" s="152"/>
      <c r="AD380" s="152"/>
      <c r="AE380" s="152"/>
      <c r="AF380" s="152"/>
      <c r="AG380" s="152"/>
      <c r="AH380" s="152"/>
      <c r="AI380" s="152"/>
      <c r="AJ380" s="152" t="s">
        <v>678</v>
      </c>
      <c r="AK380" s="152" t="s">
        <v>278</v>
      </c>
      <c r="AL380" s="152" t="s">
        <v>679</v>
      </c>
      <c r="AM380" s="152"/>
      <c r="AN380" s="152"/>
      <c r="AO380" s="152"/>
      <c r="AP380" s="152"/>
      <c r="AQ380" s="152"/>
      <c r="AR380" s="152"/>
      <c r="AS380" s="152"/>
      <c r="AT380" s="152"/>
      <c r="AU380" s="152"/>
      <c r="AV380" s="152"/>
      <c r="AW380" s="152"/>
      <c r="AX380" s="152"/>
      <c r="AY380" s="152"/>
      <c r="AZ380" s="152"/>
      <c r="BA380" s="152"/>
      <c r="BB380" s="152"/>
    </row>
    <row r="381" spans="1:54" ht="12.75">
      <c r="A381" s="152" t="s">
        <v>355</v>
      </c>
      <c r="B381" s="152" t="s">
        <v>356</v>
      </c>
      <c r="C381" s="152" t="s">
        <v>143</v>
      </c>
      <c r="D381" s="152" t="s">
        <v>355</v>
      </c>
      <c r="E381" s="152" t="s">
        <v>356</v>
      </c>
      <c r="F381" s="152" t="s">
        <v>143</v>
      </c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  <c r="R381" s="152"/>
      <c r="S381" s="152"/>
      <c r="T381" s="152"/>
      <c r="U381" s="152"/>
      <c r="V381" s="152"/>
      <c r="W381" s="152"/>
      <c r="X381" s="152"/>
      <c r="Y381" s="152"/>
      <c r="Z381" s="152"/>
      <c r="AA381" s="152"/>
      <c r="AB381" s="152"/>
      <c r="AC381" s="152"/>
      <c r="AD381" s="152"/>
      <c r="AE381" s="152"/>
      <c r="AF381" s="152"/>
      <c r="AG381" s="152"/>
      <c r="AH381" s="152"/>
      <c r="AI381" s="152"/>
      <c r="AJ381" s="152" t="s">
        <v>337</v>
      </c>
      <c r="AK381" s="152" t="s">
        <v>338</v>
      </c>
      <c r="AL381" s="152" t="s">
        <v>180</v>
      </c>
      <c r="AM381" s="152"/>
      <c r="AN381" s="152"/>
      <c r="AO381" s="152"/>
      <c r="AP381" s="152"/>
      <c r="AQ381" s="152"/>
      <c r="AR381" s="152"/>
      <c r="AS381" s="152"/>
      <c r="AT381" s="152"/>
      <c r="AU381" s="152"/>
      <c r="AV381" s="152"/>
      <c r="AW381" s="152"/>
      <c r="AX381" s="152"/>
      <c r="AY381" s="152"/>
      <c r="AZ381" s="152"/>
      <c r="BA381" s="152"/>
      <c r="BB381" s="152"/>
    </row>
    <row r="382" spans="1:54" ht="12.75">
      <c r="A382" s="152" t="s">
        <v>357</v>
      </c>
      <c r="B382" s="152" t="s">
        <v>358</v>
      </c>
      <c r="C382" s="152" t="s">
        <v>180</v>
      </c>
      <c r="D382" s="152" t="s">
        <v>357</v>
      </c>
      <c r="E382" s="152" t="s">
        <v>358</v>
      </c>
      <c r="F382" s="152" t="s">
        <v>180</v>
      </c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  <c r="R382" s="152"/>
      <c r="S382" s="152"/>
      <c r="T382" s="152"/>
      <c r="U382" s="152"/>
      <c r="V382" s="152"/>
      <c r="W382" s="152"/>
      <c r="X382" s="152"/>
      <c r="Y382" s="152"/>
      <c r="Z382" s="152"/>
      <c r="AA382" s="152"/>
      <c r="AB382" s="152"/>
      <c r="AC382" s="152"/>
      <c r="AD382" s="152"/>
      <c r="AE382" s="152"/>
      <c r="AF382" s="152"/>
      <c r="AG382" s="152"/>
      <c r="AH382" s="152"/>
      <c r="AI382" s="152"/>
      <c r="AJ382" s="152" t="s">
        <v>419</v>
      </c>
      <c r="AK382" s="152" t="s">
        <v>420</v>
      </c>
      <c r="AL382" s="152" t="s">
        <v>306</v>
      </c>
      <c r="AM382" s="152"/>
      <c r="AN382" s="152"/>
      <c r="AO382" s="152"/>
      <c r="AP382" s="152"/>
      <c r="AQ382" s="152"/>
      <c r="AR382" s="152"/>
      <c r="AS382" s="152"/>
      <c r="AT382" s="152"/>
      <c r="AU382" s="152"/>
      <c r="AV382" s="152"/>
      <c r="AW382" s="152"/>
      <c r="AX382" s="152"/>
      <c r="AY382" s="152"/>
      <c r="AZ382" s="152"/>
      <c r="BA382" s="152"/>
      <c r="BB382" s="152"/>
    </row>
    <row r="383" spans="1:54" ht="12.75">
      <c r="A383" s="152" t="s">
        <v>458</v>
      </c>
      <c r="B383" s="152" t="s">
        <v>459</v>
      </c>
      <c r="C383" s="152" t="s">
        <v>460</v>
      </c>
      <c r="D383" s="152" t="s">
        <v>458</v>
      </c>
      <c r="E383" s="152" t="s">
        <v>459</v>
      </c>
      <c r="F383" s="152" t="s">
        <v>460</v>
      </c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  <c r="R383" s="152"/>
      <c r="S383" s="152"/>
      <c r="T383" s="152"/>
      <c r="U383" s="152"/>
      <c r="V383" s="152"/>
      <c r="W383" s="152"/>
      <c r="X383" s="152"/>
      <c r="Y383" s="152"/>
      <c r="Z383" s="152"/>
      <c r="AA383" s="152"/>
      <c r="AB383" s="152"/>
      <c r="AC383" s="152"/>
      <c r="AD383" s="152"/>
      <c r="AE383" s="152"/>
      <c r="AF383" s="152"/>
      <c r="AG383" s="152"/>
      <c r="AH383" s="152"/>
      <c r="AI383" s="152"/>
      <c r="AJ383" s="152" t="s">
        <v>339</v>
      </c>
      <c r="AK383" s="152" t="s">
        <v>340</v>
      </c>
      <c r="AL383" s="152" t="s">
        <v>194</v>
      </c>
      <c r="AM383" s="152"/>
      <c r="AN383" s="152"/>
      <c r="AO383" s="152"/>
      <c r="AP383" s="152"/>
      <c r="AQ383" s="152"/>
      <c r="AR383" s="152"/>
      <c r="AS383" s="152"/>
      <c r="AT383" s="152"/>
      <c r="AU383" s="152"/>
      <c r="AV383" s="152"/>
      <c r="AW383" s="152"/>
      <c r="AX383" s="152"/>
      <c r="AY383" s="152"/>
      <c r="AZ383" s="152"/>
      <c r="BA383" s="152"/>
      <c r="BB383" s="152"/>
    </row>
    <row r="384" spans="1:54" ht="12.75">
      <c r="A384" s="152" t="s">
        <v>359</v>
      </c>
      <c r="B384" s="152" t="s">
        <v>360</v>
      </c>
      <c r="C384" s="152" t="s">
        <v>246</v>
      </c>
      <c r="D384" s="152" t="s">
        <v>359</v>
      </c>
      <c r="E384" s="152" t="s">
        <v>360</v>
      </c>
      <c r="F384" s="152" t="s">
        <v>246</v>
      </c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  <c r="X384" s="152"/>
      <c r="Y384" s="152"/>
      <c r="Z384" s="152"/>
      <c r="AA384" s="152"/>
      <c r="AB384" s="152"/>
      <c r="AC384" s="152"/>
      <c r="AD384" s="152"/>
      <c r="AE384" s="152"/>
      <c r="AF384" s="152"/>
      <c r="AG384" s="152"/>
      <c r="AH384" s="152"/>
      <c r="AI384" s="152"/>
      <c r="AJ384" s="152" t="s">
        <v>341</v>
      </c>
      <c r="AK384" s="152" t="s">
        <v>342</v>
      </c>
      <c r="AL384" s="152" t="s">
        <v>144</v>
      </c>
      <c r="AM384" s="152"/>
      <c r="AN384" s="152"/>
      <c r="AO384" s="152"/>
      <c r="AP384" s="152"/>
      <c r="AQ384" s="152"/>
      <c r="AR384" s="152"/>
      <c r="AS384" s="152"/>
      <c r="AT384" s="152"/>
      <c r="AU384" s="152"/>
      <c r="AV384" s="152"/>
      <c r="AW384" s="152"/>
      <c r="AX384" s="152"/>
      <c r="AY384" s="152"/>
      <c r="AZ384" s="152"/>
      <c r="BA384" s="152"/>
      <c r="BB384" s="152"/>
    </row>
    <row r="385" spans="1:54" ht="12.75">
      <c r="A385" s="152" t="s">
        <v>361</v>
      </c>
      <c r="B385" s="152" t="s">
        <v>362</v>
      </c>
      <c r="C385" s="152" t="s">
        <v>143</v>
      </c>
      <c r="D385" s="152" t="s">
        <v>361</v>
      </c>
      <c r="E385" s="152" t="s">
        <v>362</v>
      </c>
      <c r="F385" s="152" t="s">
        <v>143</v>
      </c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  <c r="V385" s="152"/>
      <c r="W385" s="152"/>
      <c r="X385" s="152"/>
      <c r="Y385" s="152"/>
      <c r="Z385" s="152"/>
      <c r="AA385" s="152"/>
      <c r="AB385" s="152"/>
      <c r="AC385" s="152"/>
      <c r="AD385" s="152"/>
      <c r="AE385" s="152"/>
      <c r="AF385" s="152"/>
      <c r="AG385" s="152"/>
      <c r="AH385" s="152"/>
      <c r="AI385" s="152"/>
      <c r="AJ385" s="152" t="s">
        <v>343</v>
      </c>
      <c r="AK385" s="152" t="s">
        <v>344</v>
      </c>
      <c r="AL385" s="152" t="s">
        <v>143</v>
      </c>
      <c r="AM385" s="152"/>
      <c r="AN385" s="152"/>
      <c r="AO385" s="152"/>
      <c r="AP385" s="152"/>
      <c r="AQ385" s="152"/>
      <c r="AR385" s="152"/>
      <c r="AS385" s="152"/>
      <c r="AT385" s="152"/>
      <c r="AU385" s="152"/>
      <c r="AV385" s="152"/>
      <c r="AW385" s="152"/>
      <c r="AX385" s="152"/>
      <c r="AY385" s="152"/>
      <c r="AZ385" s="152"/>
      <c r="BA385" s="152"/>
      <c r="BB385" s="152"/>
    </row>
    <row r="386" spans="1:54" ht="12.75">
      <c r="A386" s="152" t="s">
        <v>363</v>
      </c>
      <c r="B386" s="152" t="s">
        <v>364</v>
      </c>
      <c r="C386" s="152" t="s">
        <v>365</v>
      </c>
      <c r="D386" s="152" t="s">
        <v>363</v>
      </c>
      <c r="E386" s="152" t="s">
        <v>364</v>
      </c>
      <c r="F386" s="152" t="s">
        <v>365</v>
      </c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  <c r="T386" s="152"/>
      <c r="U386" s="152"/>
      <c r="V386" s="152"/>
      <c r="W386" s="152"/>
      <c r="X386" s="152"/>
      <c r="Y386" s="152"/>
      <c r="Z386" s="152"/>
      <c r="AA386" s="152"/>
      <c r="AB386" s="152"/>
      <c r="AC386" s="152"/>
      <c r="AD386" s="152"/>
      <c r="AE386" s="152"/>
      <c r="AF386" s="152"/>
      <c r="AG386" s="152"/>
      <c r="AH386" s="152"/>
      <c r="AI386" s="152"/>
      <c r="AJ386" s="152" t="s">
        <v>345</v>
      </c>
      <c r="AK386" s="152" t="s">
        <v>346</v>
      </c>
      <c r="AL386" s="152" t="s">
        <v>674</v>
      </c>
      <c r="AM386" s="152"/>
      <c r="AN386" s="152"/>
      <c r="AO386" s="152"/>
      <c r="AP386" s="152"/>
      <c r="AQ386" s="152"/>
      <c r="AR386" s="152"/>
      <c r="AS386" s="152"/>
      <c r="AT386" s="152"/>
      <c r="AU386" s="152"/>
      <c r="AV386" s="152"/>
      <c r="AW386" s="152"/>
      <c r="AX386" s="152"/>
      <c r="AY386" s="152"/>
      <c r="AZ386" s="152"/>
      <c r="BA386" s="152"/>
      <c r="BB386" s="152"/>
    </row>
    <row r="387" spans="1:54" ht="12.75">
      <c r="A387" s="152" t="s">
        <v>366</v>
      </c>
      <c r="B387" s="152" t="s">
        <v>367</v>
      </c>
      <c r="C387" s="152" t="s">
        <v>180</v>
      </c>
      <c r="D387" s="152" t="s">
        <v>366</v>
      </c>
      <c r="E387" s="152" t="s">
        <v>367</v>
      </c>
      <c r="F387" s="152" t="s">
        <v>180</v>
      </c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  <c r="U387" s="152"/>
      <c r="V387" s="152"/>
      <c r="W387" s="152"/>
      <c r="X387" s="152"/>
      <c r="Y387" s="152"/>
      <c r="Z387" s="152"/>
      <c r="AA387" s="152"/>
      <c r="AB387" s="152"/>
      <c r="AC387" s="152"/>
      <c r="AD387" s="152"/>
      <c r="AE387" s="152"/>
      <c r="AF387" s="152"/>
      <c r="AG387" s="152"/>
      <c r="AH387" s="152"/>
      <c r="AI387" s="152"/>
      <c r="AJ387" s="152" t="s">
        <v>347</v>
      </c>
      <c r="AK387" s="152" t="s">
        <v>348</v>
      </c>
      <c r="AL387" s="152" t="s">
        <v>167</v>
      </c>
      <c r="AM387" s="152"/>
      <c r="AN387" s="152"/>
      <c r="AO387" s="152"/>
      <c r="AP387" s="152"/>
      <c r="AQ387" s="152"/>
      <c r="AR387" s="152"/>
      <c r="AS387" s="152"/>
      <c r="AT387" s="152"/>
      <c r="AU387" s="152"/>
      <c r="AV387" s="152"/>
      <c r="AW387" s="152"/>
      <c r="AX387" s="152"/>
      <c r="AY387" s="152"/>
      <c r="AZ387" s="152"/>
      <c r="BA387" s="152"/>
      <c r="BB387" s="152"/>
    </row>
    <row r="388" spans="1:54" ht="12.75">
      <c r="A388" s="152" t="s">
        <v>423</v>
      </c>
      <c r="B388" s="152" t="s">
        <v>424</v>
      </c>
      <c r="C388" s="152" t="s">
        <v>150</v>
      </c>
      <c r="D388" s="152" t="s">
        <v>423</v>
      </c>
      <c r="E388" s="152" t="s">
        <v>424</v>
      </c>
      <c r="F388" s="152" t="s">
        <v>150</v>
      </c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  <c r="S388" s="152"/>
      <c r="T388" s="152"/>
      <c r="U388" s="152"/>
      <c r="V388" s="152"/>
      <c r="W388" s="152"/>
      <c r="X388" s="152"/>
      <c r="Y388" s="152"/>
      <c r="Z388" s="152"/>
      <c r="AA388" s="152"/>
      <c r="AB388" s="152"/>
      <c r="AC388" s="152"/>
      <c r="AD388" s="152"/>
      <c r="AE388" s="152"/>
      <c r="AF388" s="152"/>
      <c r="AG388" s="152"/>
      <c r="AH388" s="152"/>
      <c r="AI388" s="152"/>
      <c r="AJ388" s="152" t="s">
        <v>421</v>
      </c>
      <c r="AK388" s="152" t="s">
        <v>422</v>
      </c>
      <c r="AL388" s="152" t="s">
        <v>198</v>
      </c>
      <c r="AM388" s="152"/>
      <c r="AN388" s="152"/>
      <c r="AO388" s="152"/>
      <c r="AP388" s="152"/>
      <c r="AQ388" s="152"/>
      <c r="AR388" s="152"/>
      <c r="AS388" s="152"/>
      <c r="AT388" s="152"/>
      <c r="AU388" s="152"/>
      <c r="AV388" s="152"/>
      <c r="AW388" s="152"/>
      <c r="AX388" s="152"/>
      <c r="AY388" s="152"/>
      <c r="AZ388" s="152"/>
      <c r="BA388" s="152"/>
      <c r="BB388" s="152"/>
    </row>
    <row r="389" spans="1:54" ht="12.75">
      <c r="A389" s="152" t="s">
        <v>500</v>
      </c>
      <c r="B389" s="152" t="s">
        <v>501</v>
      </c>
      <c r="C389" s="152" t="s">
        <v>490</v>
      </c>
      <c r="D389" s="152" t="s">
        <v>500</v>
      </c>
      <c r="E389" s="152" t="s">
        <v>501</v>
      </c>
      <c r="F389" s="152" t="s">
        <v>490</v>
      </c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  <c r="R389" s="152"/>
      <c r="S389" s="152"/>
      <c r="T389" s="152"/>
      <c r="U389" s="152"/>
      <c r="V389" s="152"/>
      <c r="W389" s="152"/>
      <c r="X389" s="152"/>
      <c r="Y389" s="152"/>
      <c r="Z389" s="152"/>
      <c r="AA389" s="152"/>
      <c r="AB389" s="152"/>
      <c r="AC389" s="152"/>
      <c r="AD389" s="152"/>
      <c r="AE389" s="152"/>
      <c r="AF389" s="152"/>
      <c r="AG389" s="152"/>
      <c r="AH389" s="152"/>
      <c r="AI389" s="152"/>
      <c r="AJ389" s="152" t="s">
        <v>349</v>
      </c>
      <c r="AK389" s="152" t="s">
        <v>350</v>
      </c>
      <c r="AL389" s="152" t="s">
        <v>194</v>
      </c>
      <c r="AM389" s="152"/>
      <c r="AN389" s="152"/>
      <c r="AO389" s="152"/>
      <c r="AP389" s="152"/>
      <c r="AQ389" s="152"/>
      <c r="AR389" s="152"/>
      <c r="AS389" s="152"/>
      <c r="AT389" s="152"/>
      <c r="AU389" s="152"/>
      <c r="AV389" s="152"/>
      <c r="AW389" s="152"/>
      <c r="AX389" s="152"/>
      <c r="AY389" s="152"/>
      <c r="AZ389" s="152"/>
      <c r="BA389" s="152"/>
      <c r="BB389" s="152"/>
    </row>
    <row r="390" spans="1:54" ht="12.75">
      <c r="A390" s="152" t="s">
        <v>461</v>
      </c>
      <c r="B390" s="152" t="s">
        <v>462</v>
      </c>
      <c r="C390" s="152" t="s">
        <v>455</v>
      </c>
      <c r="D390" s="152" t="s">
        <v>461</v>
      </c>
      <c r="E390" s="152" t="s">
        <v>462</v>
      </c>
      <c r="F390" s="152" t="s">
        <v>455</v>
      </c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  <c r="R390" s="152"/>
      <c r="S390" s="152"/>
      <c r="T390" s="152"/>
      <c r="U390" s="152"/>
      <c r="V390" s="152"/>
      <c r="W390" s="152"/>
      <c r="X390" s="152"/>
      <c r="Y390" s="152"/>
      <c r="Z390" s="152"/>
      <c r="AA390" s="152"/>
      <c r="AB390" s="152"/>
      <c r="AC390" s="152"/>
      <c r="AD390" s="152"/>
      <c r="AE390" s="152"/>
      <c r="AF390" s="152"/>
      <c r="AG390" s="152"/>
      <c r="AH390" s="152"/>
      <c r="AI390" s="152"/>
      <c r="AJ390" s="152" t="s">
        <v>351</v>
      </c>
      <c r="AK390" s="152" t="s">
        <v>352</v>
      </c>
      <c r="AL390" s="152" t="s">
        <v>143</v>
      </c>
      <c r="AM390" s="152"/>
      <c r="AN390" s="152"/>
      <c r="AO390" s="152"/>
      <c r="AP390" s="152"/>
      <c r="AQ390" s="152"/>
      <c r="AR390" s="152"/>
      <c r="AS390" s="152"/>
      <c r="AT390" s="152"/>
      <c r="AU390" s="152"/>
      <c r="AV390" s="152"/>
      <c r="AW390" s="152"/>
      <c r="AX390" s="152"/>
      <c r="AY390" s="152"/>
      <c r="AZ390" s="152"/>
      <c r="BA390" s="152"/>
      <c r="BB390" s="152"/>
    </row>
    <row r="391" spans="1:54" ht="12.75">
      <c r="A391" s="152" t="s">
        <v>502</v>
      </c>
      <c r="B391" s="152" t="s">
        <v>503</v>
      </c>
      <c r="C391" s="152" t="s">
        <v>441</v>
      </c>
      <c r="D391" s="152" t="s">
        <v>502</v>
      </c>
      <c r="E391" s="152" t="s">
        <v>503</v>
      </c>
      <c r="F391" s="152" t="s">
        <v>441</v>
      </c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  <c r="R391" s="152"/>
      <c r="S391" s="152"/>
      <c r="T391" s="152"/>
      <c r="U391" s="152"/>
      <c r="V391" s="152"/>
      <c r="W391" s="152"/>
      <c r="X391" s="152"/>
      <c r="Y391" s="152"/>
      <c r="Z391" s="152"/>
      <c r="AA391" s="152"/>
      <c r="AB391" s="152"/>
      <c r="AC391" s="152"/>
      <c r="AD391" s="152"/>
      <c r="AE391" s="152"/>
      <c r="AF391" s="152"/>
      <c r="AG391" s="152"/>
      <c r="AH391" s="152"/>
      <c r="AI391" s="152"/>
      <c r="AJ391" s="152" t="s">
        <v>353</v>
      </c>
      <c r="AK391" s="152" t="s">
        <v>354</v>
      </c>
      <c r="AL391" s="152" t="s">
        <v>143</v>
      </c>
      <c r="AM391" s="152"/>
      <c r="AN391" s="152"/>
      <c r="AO391" s="152"/>
      <c r="AP391" s="152"/>
      <c r="AQ391" s="152"/>
      <c r="AR391" s="152"/>
      <c r="AS391" s="152"/>
      <c r="AT391" s="152"/>
      <c r="AU391" s="152"/>
      <c r="AV391" s="152"/>
      <c r="AW391" s="152"/>
      <c r="AX391" s="152"/>
      <c r="AY391" s="152"/>
      <c r="AZ391" s="152"/>
      <c r="BA391" s="152"/>
      <c r="BB391" s="152"/>
    </row>
    <row r="392" spans="1:54" ht="12.75">
      <c r="A392" s="152" t="s">
        <v>504</v>
      </c>
      <c r="B392" s="152" t="s">
        <v>505</v>
      </c>
      <c r="C392" s="152" t="s">
        <v>455</v>
      </c>
      <c r="D392" s="152" t="s">
        <v>504</v>
      </c>
      <c r="E392" s="152" t="s">
        <v>505</v>
      </c>
      <c r="F392" s="152" t="s">
        <v>455</v>
      </c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  <c r="R392" s="152"/>
      <c r="S392" s="152"/>
      <c r="T392" s="152"/>
      <c r="U392" s="152"/>
      <c r="V392" s="152"/>
      <c r="W392" s="152"/>
      <c r="X392" s="152"/>
      <c r="Y392" s="152"/>
      <c r="Z392" s="152"/>
      <c r="AA392" s="152"/>
      <c r="AB392" s="152"/>
      <c r="AC392" s="152"/>
      <c r="AD392" s="152"/>
      <c r="AE392" s="152"/>
      <c r="AF392" s="152"/>
      <c r="AG392" s="152"/>
      <c r="AH392" s="152"/>
      <c r="AI392" s="152"/>
      <c r="AJ392" s="152" t="s">
        <v>456</v>
      </c>
      <c r="AK392" s="152" t="s">
        <v>457</v>
      </c>
      <c r="AL392" s="152" t="s">
        <v>156</v>
      </c>
      <c r="AM392" s="152"/>
      <c r="AN392" s="152"/>
      <c r="AO392" s="152"/>
      <c r="AP392" s="152"/>
      <c r="AQ392" s="152"/>
      <c r="AR392" s="152"/>
      <c r="AS392" s="152"/>
      <c r="AT392" s="152"/>
      <c r="AU392" s="152"/>
      <c r="AV392" s="152"/>
      <c r="AW392" s="152"/>
      <c r="AX392" s="152"/>
      <c r="AY392" s="152"/>
      <c r="AZ392" s="152"/>
      <c r="BA392" s="152"/>
      <c r="BB392" s="152"/>
    </row>
    <row r="393" spans="1:54" ht="12.75">
      <c r="A393" s="152" t="s">
        <v>532</v>
      </c>
      <c r="B393" s="152" t="s">
        <v>533</v>
      </c>
      <c r="C393" s="152" t="s">
        <v>534</v>
      </c>
      <c r="D393" s="152" t="s">
        <v>532</v>
      </c>
      <c r="E393" s="152" t="s">
        <v>533</v>
      </c>
      <c r="F393" s="152" t="s">
        <v>534</v>
      </c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152"/>
      <c r="R393" s="152"/>
      <c r="S393" s="152"/>
      <c r="T393" s="152"/>
      <c r="U393" s="152"/>
      <c r="V393" s="152"/>
      <c r="W393" s="152"/>
      <c r="X393" s="152"/>
      <c r="Y393" s="152"/>
      <c r="Z393" s="152"/>
      <c r="AA393" s="152"/>
      <c r="AB393" s="152"/>
      <c r="AC393" s="152"/>
      <c r="AD393" s="152"/>
      <c r="AE393" s="152"/>
      <c r="AF393" s="152"/>
      <c r="AG393" s="152"/>
      <c r="AH393" s="152"/>
      <c r="AI393" s="152"/>
      <c r="AJ393" s="152" t="s">
        <v>355</v>
      </c>
      <c r="AK393" s="152" t="s">
        <v>356</v>
      </c>
      <c r="AL393" s="152" t="s">
        <v>143</v>
      </c>
      <c r="AM393" s="152"/>
      <c r="AN393" s="152"/>
      <c r="AO393" s="152"/>
      <c r="AP393" s="152"/>
      <c r="AQ393" s="152"/>
      <c r="AR393" s="152"/>
      <c r="AS393" s="152"/>
      <c r="AT393" s="152"/>
      <c r="AU393" s="152"/>
      <c r="AV393" s="152"/>
      <c r="AW393" s="152"/>
      <c r="AX393" s="152"/>
      <c r="AY393" s="152"/>
      <c r="AZ393" s="152"/>
      <c r="BA393" s="152"/>
      <c r="BB393" s="152"/>
    </row>
    <row r="394" spans="1:54" ht="12.75">
      <c r="A394" s="152" t="s">
        <v>464</v>
      </c>
      <c r="B394" s="152" t="s">
        <v>465</v>
      </c>
      <c r="C394" s="152" t="s">
        <v>436</v>
      </c>
      <c r="D394" s="152" t="s">
        <v>464</v>
      </c>
      <c r="E394" s="152" t="s">
        <v>465</v>
      </c>
      <c r="F394" s="152" t="s">
        <v>436</v>
      </c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  <c r="R394" s="152"/>
      <c r="S394" s="152"/>
      <c r="T394" s="152"/>
      <c r="U394" s="152"/>
      <c r="V394" s="152"/>
      <c r="W394" s="152"/>
      <c r="X394" s="152"/>
      <c r="Y394" s="152"/>
      <c r="Z394" s="152"/>
      <c r="AA394" s="152"/>
      <c r="AB394" s="152"/>
      <c r="AC394" s="152"/>
      <c r="AD394" s="152"/>
      <c r="AE394" s="152"/>
      <c r="AF394" s="152"/>
      <c r="AG394" s="152"/>
      <c r="AH394" s="152"/>
      <c r="AI394" s="152"/>
      <c r="AJ394" s="152" t="s">
        <v>357</v>
      </c>
      <c r="AK394" s="152" t="s">
        <v>358</v>
      </c>
      <c r="AL394" s="152" t="s">
        <v>180</v>
      </c>
      <c r="AM394" s="152"/>
      <c r="AN394" s="152"/>
      <c r="AO394" s="152"/>
      <c r="AP394" s="152"/>
      <c r="AQ394" s="152"/>
      <c r="AR394" s="152"/>
      <c r="AS394" s="152"/>
      <c r="AT394" s="152"/>
      <c r="AU394" s="152"/>
      <c r="AV394" s="152"/>
      <c r="AW394" s="152"/>
      <c r="AX394" s="152"/>
      <c r="AY394" s="152"/>
      <c r="AZ394" s="152"/>
      <c r="BA394" s="152"/>
      <c r="BB394" s="152"/>
    </row>
    <row r="395" spans="1:54" ht="12.75">
      <c r="A395" s="152" t="s">
        <v>506</v>
      </c>
      <c r="B395" s="152" t="s">
        <v>426</v>
      </c>
      <c r="C395" s="152" t="s">
        <v>676</v>
      </c>
      <c r="D395" s="152" t="s">
        <v>506</v>
      </c>
      <c r="E395" s="152" t="s">
        <v>426</v>
      </c>
      <c r="F395" s="152" t="s">
        <v>676</v>
      </c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  <c r="X395" s="152"/>
      <c r="Y395" s="152"/>
      <c r="Z395" s="152"/>
      <c r="AA395" s="152"/>
      <c r="AB395" s="152"/>
      <c r="AC395" s="152"/>
      <c r="AD395" s="152"/>
      <c r="AE395" s="152"/>
      <c r="AF395" s="152"/>
      <c r="AG395" s="152"/>
      <c r="AH395" s="152"/>
      <c r="AI395" s="152"/>
      <c r="AJ395" s="152" t="s">
        <v>458</v>
      </c>
      <c r="AK395" s="152" t="s">
        <v>459</v>
      </c>
      <c r="AL395" s="152" t="s">
        <v>460</v>
      </c>
      <c r="AM395" s="152"/>
      <c r="AN395" s="152"/>
      <c r="AO395" s="152"/>
      <c r="AP395" s="152"/>
      <c r="AQ395" s="152"/>
      <c r="AR395" s="152"/>
      <c r="AS395" s="152"/>
      <c r="AT395" s="152"/>
      <c r="AU395" s="152"/>
      <c r="AV395" s="152"/>
      <c r="AW395" s="152"/>
      <c r="AX395" s="152"/>
      <c r="AY395" s="152"/>
      <c r="AZ395" s="152"/>
      <c r="BA395" s="152"/>
      <c r="BB395" s="152"/>
    </row>
    <row r="396" spans="1:54" ht="12.75">
      <c r="A396" s="152" t="s">
        <v>368</v>
      </c>
      <c r="B396" s="152" t="s">
        <v>369</v>
      </c>
      <c r="C396" s="152" t="s">
        <v>370</v>
      </c>
      <c r="D396" s="152" t="s">
        <v>368</v>
      </c>
      <c r="E396" s="152" t="s">
        <v>369</v>
      </c>
      <c r="F396" s="152" t="s">
        <v>370</v>
      </c>
      <c r="G396" s="152"/>
      <c r="H396" s="152"/>
      <c r="I396" s="152"/>
      <c r="J396" s="152"/>
      <c r="K396" s="152"/>
      <c r="L396" s="152"/>
      <c r="M396" s="152"/>
      <c r="N396" s="152"/>
      <c r="O396" s="152"/>
      <c r="P396" s="152"/>
      <c r="Q396" s="152"/>
      <c r="R396" s="152"/>
      <c r="S396" s="152"/>
      <c r="T396" s="152"/>
      <c r="U396" s="152"/>
      <c r="V396" s="152"/>
      <c r="W396" s="152"/>
      <c r="X396" s="152"/>
      <c r="Y396" s="152"/>
      <c r="Z396" s="152"/>
      <c r="AA396" s="152"/>
      <c r="AB396" s="152"/>
      <c r="AC396" s="152"/>
      <c r="AD396" s="152"/>
      <c r="AE396" s="152"/>
      <c r="AF396" s="152"/>
      <c r="AG396" s="152"/>
      <c r="AH396" s="152"/>
      <c r="AI396" s="152"/>
      <c r="AJ396" s="152" t="s">
        <v>359</v>
      </c>
      <c r="AK396" s="152" t="s">
        <v>360</v>
      </c>
      <c r="AL396" s="152" t="s">
        <v>246</v>
      </c>
      <c r="AM396" s="152"/>
      <c r="AN396" s="152"/>
      <c r="AO396" s="152"/>
      <c r="AP396" s="152"/>
      <c r="AQ396" s="152"/>
      <c r="AR396" s="152"/>
      <c r="AS396" s="152"/>
      <c r="AT396" s="152"/>
      <c r="AU396" s="152"/>
      <c r="AV396" s="152"/>
      <c r="AW396" s="152"/>
      <c r="AX396" s="152"/>
      <c r="AY396" s="152"/>
      <c r="AZ396" s="152"/>
      <c r="BA396" s="152"/>
      <c r="BB396" s="152"/>
    </row>
    <row r="397" spans="1:54" ht="12.75">
      <c r="A397" s="152" t="s">
        <v>675</v>
      </c>
      <c r="B397" s="152" t="s">
        <v>216</v>
      </c>
      <c r="C397" s="152" t="s">
        <v>579</v>
      </c>
      <c r="D397" s="152" t="s">
        <v>675</v>
      </c>
      <c r="E397" s="152" t="s">
        <v>216</v>
      </c>
      <c r="F397" s="152" t="s">
        <v>579</v>
      </c>
      <c r="G397" s="152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  <c r="R397" s="152"/>
      <c r="S397" s="152"/>
      <c r="T397" s="152"/>
      <c r="U397" s="152"/>
      <c r="V397" s="152"/>
      <c r="W397" s="152"/>
      <c r="X397" s="152"/>
      <c r="Y397" s="152"/>
      <c r="Z397" s="152"/>
      <c r="AA397" s="152"/>
      <c r="AB397" s="152"/>
      <c r="AC397" s="152"/>
      <c r="AD397" s="152"/>
      <c r="AE397" s="152"/>
      <c r="AF397" s="152"/>
      <c r="AG397" s="152"/>
      <c r="AH397" s="152"/>
      <c r="AI397" s="152"/>
      <c r="AJ397" s="152" t="s">
        <v>361</v>
      </c>
      <c r="AK397" s="152" t="s">
        <v>362</v>
      </c>
      <c r="AL397" s="152" t="s">
        <v>143</v>
      </c>
      <c r="AM397" s="152"/>
      <c r="AN397" s="152"/>
      <c r="AO397" s="152"/>
      <c r="AP397" s="152"/>
      <c r="AQ397" s="152"/>
      <c r="AR397" s="152"/>
      <c r="AS397" s="152"/>
      <c r="AT397" s="152"/>
      <c r="AU397" s="152"/>
      <c r="AV397" s="152"/>
      <c r="AW397" s="152"/>
      <c r="AX397" s="152"/>
      <c r="AY397" s="152"/>
      <c r="AZ397" s="152"/>
      <c r="BA397" s="152"/>
      <c r="BB397" s="152"/>
    </row>
    <row r="398" spans="1:54" ht="12.75">
      <c r="A398" s="152" t="s">
        <v>507</v>
      </c>
      <c r="B398" s="152" t="s">
        <v>508</v>
      </c>
      <c r="C398" s="152" t="s">
        <v>687</v>
      </c>
      <c r="D398" s="152" t="s">
        <v>507</v>
      </c>
      <c r="E398" s="152" t="s">
        <v>508</v>
      </c>
      <c r="F398" s="152" t="s">
        <v>687</v>
      </c>
      <c r="G398" s="152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  <c r="R398" s="152"/>
      <c r="S398" s="152"/>
      <c r="T398" s="152"/>
      <c r="U398" s="152"/>
      <c r="V398" s="152"/>
      <c r="W398" s="152"/>
      <c r="X398" s="152"/>
      <c r="Y398" s="152"/>
      <c r="Z398" s="152"/>
      <c r="AA398" s="152"/>
      <c r="AB398" s="152"/>
      <c r="AC398" s="152"/>
      <c r="AD398" s="152"/>
      <c r="AE398" s="152"/>
      <c r="AF398" s="152"/>
      <c r="AG398" s="152"/>
      <c r="AH398" s="152"/>
      <c r="AI398" s="152"/>
      <c r="AJ398" s="152" t="s">
        <v>363</v>
      </c>
      <c r="AK398" s="152" t="s">
        <v>364</v>
      </c>
      <c r="AL398" s="152" t="s">
        <v>365</v>
      </c>
      <c r="AM398" s="152"/>
      <c r="AN398" s="152"/>
      <c r="AO398" s="152"/>
      <c r="AP398" s="152"/>
      <c r="AQ398" s="152"/>
      <c r="AR398" s="152"/>
      <c r="AS398" s="152"/>
      <c r="AT398" s="152"/>
      <c r="AU398" s="152"/>
      <c r="AV398" s="152"/>
      <c r="AW398" s="152"/>
      <c r="AX398" s="152"/>
      <c r="AY398" s="152"/>
      <c r="AZ398" s="152"/>
      <c r="BA398" s="152"/>
      <c r="BB398" s="152"/>
    </row>
    <row r="399" spans="1:54" ht="12.75">
      <c r="A399" s="152" t="s">
        <v>535</v>
      </c>
      <c r="B399" s="152" t="s">
        <v>533</v>
      </c>
      <c r="C399" s="152" t="s">
        <v>536</v>
      </c>
      <c r="D399" s="152" t="s">
        <v>535</v>
      </c>
      <c r="E399" s="152" t="s">
        <v>533</v>
      </c>
      <c r="F399" s="152" t="s">
        <v>536</v>
      </c>
      <c r="G399" s="152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  <c r="R399" s="152"/>
      <c r="S399" s="152"/>
      <c r="T399" s="152"/>
      <c r="U399" s="152"/>
      <c r="V399" s="152"/>
      <c r="W399" s="152"/>
      <c r="X399" s="152"/>
      <c r="Y399" s="152"/>
      <c r="Z399" s="152"/>
      <c r="AA399" s="152"/>
      <c r="AB399" s="152"/>
      <c r="AC399" s="152"/>
      <c r="AD399" s="152"/>
      <c r="AE399" s="152"/>
      <c r="AF399" s="152"/>
      <c r="AG399" s="152"/>
      <c r="AH399" s="152"/>
      <c r="AI399" s="152"/>
      <c r="AJ399" s="152" t="s">
        <v>366</v>
      </c>
      <c r="AK399" s="152" t="s">
        <v>367</v>
      </c>
      <c r="AL399" s="152" t="s">
        <v>180</v>
      </c>
      <c r="AM399" s="152"/>
      <c r="AN399" s="152"/>
      <c r="AO399" s="152"/>
      <c r="AP399" s="152"/>
      <c r="AQ399" s="152"/>
      <c r="AR399" s="152"/>
      <c r="AS399" s="152"/>
      <c r="AT399" s="152"/>
      <c r="AU399" s="152"/>
      <c r="AV399" s="152"/>
      <c r="AW399" s="152"/>
      <c r="AX399" s="152"/>
      <c r="AY399" s="152"/>
      <c r="AZ399" s="152"/>
      <c r="BA399" s="152"/>
      <c r="BB399" s="152"/>
    </row>
    <row r="400" spans="1:54" ht="12.75">
      <c r="A400" s="152" t="s">
        <v>476</v>
      </c>
      <c r="B400" s="152" t="s">
        <v>278</v>
      </c>
      <c r="C400" s="152" t="s">
        <v>477</v>
      </c>
      <c r="D400" s="152" t="s">
        <v>476</v>
      </c>
      <c r="E400" s="152" t="s">
        <v>278</v>
      </c>
      <c r="F400" s="152" t="s">
        <v>477</v>
      </c>
      <c r="G400" s="152"/>
      <c r="H400" s="152"/>
      <c r="I400" s="152"/>
      <c r="J400" s="152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  <c r="AA400" s="152"/>
      <c r="AB400" s="152"/>
      <c r="AC400" s="152"/>
      <c r="AD400" s="152"/>
      <c r="AE400" s="152"/>
      <c r="AF400" s="152"/>
      <c r="AG400" s="152"/>
      <c r="AH400" s="152"/>
      <c r="AI400" s="152"/>
      <c r="AJ400" s="152" t="s">
        <v>423</v>
      </c>
      <c r="AK400" s="152" t="s">
        <v>424</v>
      </c>
      <c r="AL400" s="152" t="s">
        <v>150</v>
      </c>
      <c r="AM400" s="152"/>
      <c r="AN400" s="152"/>
      <c r="AO400" s="152"/>
      <c r="AP400" s="152"/>
      <c r="AQ400" s="152"/>
      <c r="AR400" s="152"/>
      <c r="AS400" s="152"/>
      <c r="AT400" s="152"/>
      <c r="AU400" s="152"/>
      <c r="AV400" s="152"/>
      <c r="AW400" s="152"/>
      <c r="AX400" s="152"/>
      <c r="AY400" s="152"/>
      <c r="AZ400" s="152"/>
      <c r="BA400" s="152"/>
      <c r="BB400" s="152"/>
    </row>
    <row r="401" spans="1:54" ht="12.75">
      <c r="A401" s="152" t="s">
        <v>509</v>
      </c>
      <c r="B401" s="152" t="s">
        <v>510</v>
      </c>
      <c r="C401" s="152" t="s">
        <v>511</v>
      </c>
      <c r="D401" s="152" t="s">
        <v>509</v>
      </c>
      <c r="E401" s="152" t="s">
        <v>510</v>
      </c>
      <c r="F401" s="152" t="s">
        <v>511</v>
      </c>
      <c r="G401" s="152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  <c r="R401" s="152"/>
      <c r="S401" s="152"/>
      <c r="T401" s="152"/>
      <c r="U401" s="152"/>
      <c r="V401" s="152"/>
      <c r="W401" s="152"/>
      <c r="X401" s="152"/>
      <c r="Y401" s="152"/>
      <c r="Z401" s="152"/>
      <c r="AA401" s="152"/>
      <c r="AB401" s="152"/>
      <c r="AC401" s="152"/>
      <c r="AD401" s="152"/>
      <c r="AE401" s="152"/>
      <c r="AF401" s="152"/>
      <c r="AG401" s="152"/>
      <c r="AH401" s="152"/>
      <c r="AI401" s="152"/>
      <c r="AJ401" s="152" t="s">
        <v>500</v>
      </c>
      <c r="AK401" s="152" t="s">
        <v>501</v>
      </c>
      <c r="AL401" s="152" t="s">
        <v>490</v>
      </c>
      <c r="AM401" s="152"/>
      <c r="AN401" s="152"/>
      <c r="AO401" s="152"/>
      <c r="AP401" s="152"/>
      <c r="AQ401" s="152"/>
      <c r="AR401" s="152"/>
      <c r="AS401" s="152"/>
      <c r="AT401" s="152"/>
      <c r="AU401" s="152"/>
      <c r="AV401" s="152"/>
      <c r="AW401" s="152"/>
      <c r="AX401" s="152"/>
      <c r="AY401" s="152"/>
      <c r="AZ401" s="152"/>
      <c r="BA401" s="152"/>
      <c r="BB401" s="152"/>
    </row>
    <row r="402" spans="1:54" ht="12.75">
      <c r="A402" s="152"/>
      <c r="B402" s="152"/>
      <c r="C402" s="152"/>
      <c r="D402" s="152"/>
      <c r="E402" s="152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  <c r="R402" s="152"/>
      <c r="S402" s="152"/>
      <c r="T402" s="152"/>
      <c r="U402" s="152"/>
      <c r="V402" s="152"/>
      <c r="W402" s="152"/>
      <c r="X402" s="152"/>
      <c r="Y402" s="152"/>
      <c r="Z402" s="152"/>
      <c r="AA402" s="152"/>
      <c r="AB402" s="152"/>
      <c r="AC402" s="152"/>
      <c r="AD402" s="152"/>
      <c r="AE402" s="152"/>
      <c r="AF402" s="152"/>
      <c r="AG402" s="152"/>
      <c r="AH402" s="152"/>
      <c r="AI402" s="152"/>
      <c r="AJ402" s="152" t="s">
        <v>461</v>
      </c>
      <c r="AK402" s="152" t="s">
        <v>462</v>
      </c>
      <c r="AL402" s="152" t="s">
        <v>455</v>
      </c>
      <c r="AM402" s="152"/>
      <c r="AN402" s="152"/>
      <c r="AO402" s="152"/>
      <c r="AP402" s="152"/>
      <c r="AQ402" s="152"/>
      <c r="AR402" s="152"/>
      <c r="AS402" s="152"/>
      <c r="AT402" s="152"/>
      <c r="AU402" s="152"/>
      <c r="AV402" s="152"/>
      <c r="AW402" s="152"/>
      <c r="AX402" s="152"/>
      <c r="AY402" s="152"/>
      <c r="AZ402" s="152"/>
      <c r="BA402" s="152"/>
      <c r="BB402" s="152"/>
    </row>
    <row r="403" spans="1:54" ht="12.75">
      <c r="A403" s="152"/>
      <c r="B403" s="152"/>
      <c r="C403" s="152"/>
      <c r="D403" s="152"/>
      <c r="E403" s="152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  <c r="R403" s="152"/>
      <c r="S403" s="152"/>
      <c r="T403" s="152"/>
      <c r="U403" s="152"/>
      <c r="V403" s="152"/>
      <c r="W403" s="152"/>
      <c r="X403" s="152"/>
      <c r="Y403" s="152"/>
      <c r="Z403" s="152"/>
      <c r="AA403" s="152"/>
      <c r="AB403" s="152"/>
      <c r="AC403" s="152"/>
      <c r="AD403" s="152"/>
      <c r="AE403" s="152"/>
      <c r="AF403" s="152"/>
      <c r="AG403" s="152"/>
      <c r="AH403" s="152"/>
      <c r="AI403" s="152"/>
      <c r="AJ403" s="152" t="s">
        <v>538</v>
      </c>
      <c r="AK403" s="152" t="s">
        <v>463</v>
      </c>
      <c r="AL403" s="152" t="s">
        <v>145</v>
      </c>
      <c r="AM403" s="152"/>
      <c r="AN403" s="152"/>
      <c r="AO403" s="152"/>
      <c r="AP403" s="152"/>
      <c r="AQ403" s="152"/>
      <c r="AR403" s="152"/>
      <c r="AS403" s="152"/>
      <c r="AT403" s="152"/>
      <c r="AU403" s="152"/>
      <c r="AV403" s="152"/>
      <c r="AW403" s="152"/>
      <c r="AX403" s="152"/>
      <c r="AY403" s="152"/>
      <c r="AZ403" s="152"/>
      <c r="BA403" s="152"/>
      <c r="BB403" s="152"/>
    </row>
    <row r="404" spans="1:54" ht="12.75">
      <c r="A404" s="152"/>
      <c r="B404" s="152"/>
      <c r="C404" s="152"/>
      <c r="D404" s="152"/>
      <c r="E404" s="152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  <c r="X404" s="152"/>
      <c r="Y404" s="152"/>
      <c r="Z404" s="152"/>
      <c r="AA404" s="152"/>
      <c r="AB404" s="152"/>
      <c r="AC404" s="152"/>
      <c r="AD404" s="152"/>
      <c r="AE404" s="152"/>
      <c r="AF404" s="152"/>
      <c r="AG404" s="152"/>
      <c r="AH404" s="152"/>
      <c r="AI404" s="152"/>
      <c r="AJ404" s="152" t="s">
        <v>502</v>
      </c>
      <c r="AK404" s="152" t="s">
        <v>503</v>
      </c>
      <c r="AL404" s="152" t="s">
        <v>441</v>
      </c>
      <c r="AM404" s="152"/>
      <c r="AN404" s="152"/>
      <c r="AO404" s="152"/>
      <c r="AP404" s="152"/>
      <c r="AQ404" s="152"/>
      <c r="AR404" s="152"/>
      <c r="AS404" s="152"/>
      <c r="AT404" s="152"/>
      <c r="AU404" s="152"/>
      <c r="AV404" s="152"/>
      <c r="AW404" s="152"/>
      <c r="AX404" s="152"/>
      <c r="AY404" s="152"/>
      <c r="AZ404" s="152"/>
      <c r="BA404" s="152"/>
      <c r="BB404" s="152"/>
    </row>
    <row r="405" spans="1:54" ht="12.75">
      <c r="A405" s="152"/>
      <c r="B405" s="152"/>
      <c r="C405" s="152"/>
      <c r="D405" s="152"/>
      <c r="E405" s="152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  <c r="R405" s="152"/>
      <c r="S405" s="152"/>
      <c r="T405" s="152"/>
      <c r="U405" s="152"/>
      <c r="V405" s="152"/>
      <c r="W405" s="152"/>
      <c r="X405" s="152"/>
      <c r="Y405" s="152"/>
      <c r="Z405" s="152"/>
      <c r="AA405" s="152"/>
      <c r="AB405" s="152"/>
      <c r="AC405" s="152"/>
      <c r="AD405" s="152"/>
      <c r="AE405" s="152"/>
      <c r="AF405" s="152"/>
      <c r="AG405" s="152"/>
      <c r="AH405" s="152"/>
      <c r="AI405" s="152"/>
      <c r="AJ405" s="152" t="s">
        <v>504</v>
      </c>
      <c r="AK405" s="152" t="s">
        <v>505</v>
      </c>
      <c r="AL405" s="152" t="s">
        <v>455</v>
      </c>
      <c r="AM405" s="152"/>
      <c r="AN405" s="152"/>
      <c r="AO405" s="152"/>
      <c r="AP405" s="152"/>
      <c r="AQ405" s="152"/>
      <c r="AR405" s="152"/>
      <c r="AS405" s="152"/>
      <c r="AT405" s="152"/>
      <c r="AU405" s="152"/>
      <c r="AV405" s="152"/>
      <c r="AW405" s="152"/>
      <c r="AX405" s="152"/>
      <c r="AY405" s="152"/>
      <c r="AZ405" s="152"/>
      <c r="BA405" s="152"/>
      <c r="BB405" s="152"/>
    </row>
    <row r="406" spans="1:54" ht="12.75">
      <c r="A406" s="152"/>
      <c r="B406" s="152"/>
      <c r="C406" s="152"/>
      <c r="D406" s="152"/>
      <c r="E406" s="152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  <c r="Y406" s="152"/>
      <c r="Z406" s="152"/>
      <c r="AA406" s="152"/>
      <c r="AB406" s="152"/>
      <c r="AC406" s="152"/>
      <c r="AD406" s="152"/>
      <c r="AE406" s="152"/>
      <c r="AF406" s="152"/>
      <c r="AG406" s="152"/>
      <c r="AH406" s="152"/>
      <c r="AI406" s="152"/>
      <c r="AJ406" s="152" t="s">
        <v>532</v>
      </c>
      <c r="AK406" s="152" t="s">
        <v>533</v>
      </c>
      <c r="AL406" s="152" t="s">
        <v>534</v>
      </c>
      <c r="AM406" s="152"/>
      <c r="AN406" s="152"/>
      <c r="AO406" s="152"/>
      <c r="AP406" s="152"/>
      <c r="AQ406" s="152"/>
      <c r="AR406" s="152"/>
      <c r="AS406" s="152"/>
      <c r="AT406" s="152"/>
      <c r="AU406" s="152"/>
      <c r="AV406" s="152"/>
      <c r="AW406" s="152"/>
      <c r="AX406" s="152"/>
      <c r="AY406" s="152"/>
      <c r="AZ406" s="152"/>
      <c r="BA406" s="152"/>
      <c r="BB406" s="152"/>
    </row>
    <row r="407" spans="1:54" ht="12.75">
      <c r="A407" s="152"/>
      <c r="B407" s="152"/>
      <c r="C407" s="152"/>
      <c r="D407" s="152"/>
      <c r="E407" s="152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  <c r="R407" s="152"/>
      <c r="S407" s="152"/>
      <c r="T407" s="152"/>
      <c r="U407" s="152"/>
      <c r="V407" s="152"/>
      <c r="W407" s="152"/>
      <c r="X407" s="152"/>
      <c r="Y407" s="152"/>
      <c r="Z407" s="152"/>
      <c r="AA407" s="152"/>
      <c r="AB407" s="152"/>
      <c r="AC407" s="152"/>
      <c r="AD407" s="152"/>
      <c r="AE407" s="152"/>
      <c r="AF407" s="152"/>
      <c r="AG407" s="152"/>
      <c r="AH407" s="152"/>
      <c r="AI407" s="152"/>
      <c r="AJ407" s="152" t="s">
        <v>464</v>
      </c>
      <c r="AK407" s="152" t="s">
        <v>465</v>
      </c>
      <c r="AL407" s="152" t="s">
        <v>436</v>
      </c>
      <c r="AM407" s="152"/>
      <c r="AN407" s="152"/>
      <c r="AO407" s="152"/>
      <c r="AP407" s="152"/>
      <c r="AQ407" s="152"/>
      <c r="AR407" s="152"/>
      <c r="AS407" s="152"/>
      <c r="AT407" s="152"/>
      <c r="AU407" s="152"/>
      <c r="AV407" s="152"/>
      <c r="AW407" s="152"/>
      <c r="AX407" s="152"/>
      <c r="AY407" s="152"/>
      <c r="AZ407" s="152"/>
      <c r="BA407" s="152"/>
      <c r="BB407" s="152"/>
    </row>
    <row r="408" spans="1:54" ht="12.75">
      <c r="A408" s="152"/>
      <c r="B408" s="152"/>
      <c r="C408" s="152"/>
      <c r="D408" s="152"/>
      <c r="E408" s="152"/>
      <c r="F408" s="152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/>
      <c r="AC408" s="152"/>
      <c r="AD408" s="152"/>
      <c r="AE408" s="152"/>
      <c r="AF408" s="152"/>
      <c r="AG408" s="152"/>
      <c r="AH408" s="152"/>
      <c r="AI408" s="152"/>
      <c r="AJ408" s="152" t="s">
        <v>506</v>
      </c>
      <c r="AK408" s="152" t="s">
        <v>426</v>
      </c>
      <c r="AL408" s="152" t="s">
        <v>676</v>
      </c>
      <c r="AM408" s="152"/>
      <c r="AN408" s="152"/>
      <c r="AO408" s="152"/>
      <c r="AP408" s="152"/>
      <c r="AQ408" s="152"/>
      <c r="AR408" s="152"/>
      <c r="AS408" s="152"/>
      <c r="AT408" s="152"/>
      <c r="AU408" s="152"/>
      <c r="AV408" s="152"/>
      <c r="AW408" s="152"/>
      <c r="AX408" s="152"/>
      <c r="AY408" s="152"/>
      <c r="AZ408" s="152"/>
      <c r="BA408" s="152"/>
      <c r="BB408" s="152"/>
    </row>
    <row r="409" spans="1:54" ht="12.75">
      <c r="A409" s="152"/>
      <c r="B409" s="152"/>
      <c r="C409" s="152"/>
      <c r="D409" s="152"/>
      <c r="E409" s="152"/>
      <c r="F409" s="152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152"/>
      <c r="AA409" s="152"/>
      <c r="AB409" s="152"/>
      <c r="AC409" s="152"/>
      <c r="AD409" s="152"/>
      <c r="AE409" s="152"/>
      <c r="AF409" s="152"/>
      <c r="AG409" s="152"/>
      <c r="AH409" s="152"/>
      <c r="AI409" s="152"/>
      <c r="AJ409" s="152" t="s">
        <v>466</v>
      </c>
      <c r="AK409" s="152" t="s">
        <v>467</v>
      </c>
      <c r="AL409" s="152" t="s">
        <v>468</v>
      </c>
      <c r="AM409" s="152"/>
      <c r="AN409" s="152"/>
      <c r="AO409" s="152"/>
      <c r="AP409" s="152"/>
      <c r="AQ409" s="152"/>
      <c r="AR409" s="152"/>
      <c r="AS409" s="152"/>
      <c r="AT409" s="152"/>
      <c r="AU409" s="152"/>
      <c r="AV409" s="152"/>
      <c r="AW409" s="152"/>
      <c r="AX409" s="152"/>
      <c r="AY409" s="152"/>
      <c r="AZ409" s="152"/>
      <c r="BA409" s="152"/>
      <c r="BB409" s="152"/>
    </row>
    <row r="410" spans="1:54" ht="12.75">
      <c r="A410" s="152"/>
      <c r="B410" s="152"/>
      <c r="C410" s="152"/>
      <c r="D410" s="152"/>
      <c r="E410" s="152"/>
      <c r="F410" s="152"/>
      <c r="G410" s="152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  <c r="R410" s="152"/>
      <c r="S410" s="152"/>
      <c r="T410" s="152"/>
      <c r="U410" s="152"/>
      <c r="V410" s="152"/>
      <c r="W410" s="152"/>
      <c r="X410" s="152"/>
      <c r="Y410" s="152"/>
      <c r="Z410" s="152"/>
      <c r="AA410" s="152"/>
      <c r="AB410" s="152"/>
      <c r="AC410" s="152"/>
      <c r="AD410" s="152"/>
      <c r="AE410" s="152"/>
      <c r="AF410" s="152"/>
      <c r="AG410" s="152"/>
      <c r="AH410" s="152"/>
      <c r="AI410" s="152"/>
      <c r="AJ410" s="152" t="s">
        <v>368</v>
      </c>
      <c r="AK410" s="152" t="s">
        <v>369</v>
      </c>
      <c r="AL410" s="152" t="s">
        <v>370</v>
      </c>
      <c r="AM410" s="152"/>
      <c r="AN410" s="152"/>
      <c r="AO410" s="152"/>
      <c r="AP410" s="152"/>
      <c r="AQ410" s="152"/>
      <c r="AR410" s="152"/>
      <c r="AS410" s="152"/>
      <c r="AT410" s="152"/>
      <c r="AU410" s="152"/>
      <c r="AV410" s="152"/>
      <c r="AW410" s="152"/>
      <c r="AX410" s="152"/>
      <c r="AY410" s="152"/>
      <c r="AZ410" s="152"/>
      <c r="BA410" s="152"/>
      <c r="BB410" s="152"/>
    </row>
    <row r="411" spans="1:54" ht="12.75">
      <c r="A411" s="152"/>
      <c r="B411" s="152"/>
      <c r="C411" s="152"/>
      <c r="D411" s="152"/>
      <c r="E411" s="152"/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  <c r="R411" s="152"/>
      <c r="S411" s="152"/>
      <c r="T411" s="152"/>
      <c r="U411" s="152"/>
      <c r="V411" s="152"/>
      <c r="W411" s="152"/>
      <c r="X411" s="152"/>
      <c r="Y411" s="152"/>
      <c r="Z411" s="152"/>
      <c r="AA411" s="152"/>
      <c r="AB411" s="152"/>
      <c r="AC411" s="152"/>
      <c r="AD411" s="152"/>
      <c r="AE411" s="152"/>
      <c r="AF411" s="152"/>
      <c r="AG411" s="152"/>
      <c r="AH411" s="152"/>
      <c r="AI411" s="152"/>
      <c r="AJ411" s="152" t="s">
        <v>578</v>
      </c>
      <c r="AK411" s="152" t="s">
        <v>383</v>
      </c>
      <c r="AL411" s="152" t="s">
        <v>579</v>
      </c>
      <c r="AM411" s="152"/>
      <c r="AN411" s="152"/>
      <c r="AO411" s="152"/>
      <c r="AP411" s="152"/>
      <c r="AQ411" s="152"/>
      <c r="AR411" s="152"/>
      <c r="AS411" s="152"/>
      <c r="AT411" s="152"/>
      <c r="AU411" s="152"/>
      <c r="AV411" s="152"/>
      <c r="AW411" s="152"/>
      <c r="AX411" s="152"/>
      <c r="AY411" s="152"/>
      <c r="AZ411" s="152"/>
      <c r="BA411" s="152"/>
      <c r="BB411" s="152"/>
    </row>
    <row r="412" spans="1:54" ht="12.75">
      <c r="A412" s="152"/>
      <c r="B412" s="152"/>
      <c r="C412" s="152"/>
      <c r="D412" s="152"/>
      <c r="E412" s="152"/>
      <c r="F412" s="152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  <c r="R412" s="152"/>
      <c r="S412" s="152"/>
      <c r="T412" s="152"/>
      <c r="U412" s="152"/>
      <c r="V412" s="152"/>
      <c r="W412" s="152"/>
      <c r="X412" s="152"/>
      <c r="Y412" s="152"/>
      <c r="Z412" s="152"/>
      <c r="AA412" s="152"/>
      <c r="AB412" s="152"/>
      <c r="AC412" s="152"/>
      <c r="AD412" s="152"/>
      <c r="AE412" s="152"/>
      <c r="AF412" s="152"/>
      <c r="AG412" s="152"/>
      <c r="AH412" s="152"/>
      <c r="AI412" s="152"/>
      <c r="AJ412" s="152" t="s">
        <v>675</v>
      </c>
      <c r="AK412" s="152" t="s">
        <v>216</v>
      </c>
      <c r="AL412" s="152" t="s">
        <v>579</v>
      </c>
      <c r="AM412" s="152"/>
      <c r="AN412" s="152"/>
      <c r="AO412" s="152"/>
      <c r="AP412" s="152"/>
      <c r="AQ412" s="152"/>
      <c r="AR412" s="152"/>
      <c r="AS412" s="152"/>
      <c r="AT412" s="152"/>
      <c r="AU412" s="152"/>
      <c r="AV412" s="152"/>
      <c r="AW412" s="152"/>
      <c r="AX412" s="152"/>
      <c r="AY412" s="152"/>
      <c r="AZ412" s="152"/>
      <c r="BA412" s="152"/>
      <c r="BB412" s="152"/>
    </row>
    <row r="413" spans="1:54" ht="12.75">
      <c r="A413" s="152"/>
      <c r="B413" s="152"/>
      <c r="C413" s="152"/>
      <c r="D413" s="152"/>
      <c r="E413" s="152"/>
      <c r="F413" s="152"/>
      <c r="G413" s="152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  <c r="R413" s="152"/>
      <c r="S413" s="152"/>
      <c r="T413" s="152"/>
      <c r="U413" s="152"/>
      <c r="V413" s="152"/>
      <c r="W413" s="152"/>
      <c r="X413" s="152"/>
      <c r="Y413" s="152"/>
      <c r="Z413" s="152"/>
      <c r="AA413" s="152"/>
      <c r="AB413" s="152"/>
      <c r="AC413" s="152"/>
      <c r="AD413" s="152"/>
      <c r="AE413" s="152"/>
      <c r="AF413" s="152"/>
      <c r="AG413" s="152"/>
      <c r="AH413" s="152"/>
      <c r="AI413" s="152"/>
      <c r="AJ413" s="152" t="s">
        <v>507</v>
      </c>
      <c r="AK413" s="152" t="s">
        <v>508</v>
      </c>
      <c r="AL413" s="152" t="s">
        <v>687</v>
      </c>
      <c r="AM413" s="152"/>
      <c r="AN413" s="152"/>
      <c r="AO413" s="152"/>
      <c r="AP413" s="152"/>
      <c r="AQ413" s="152"/>
      <c r="AR413" s="152"/>
      <c r="AS413" s="152"/>
      <c r="AT413" s="152"/>
      <c r="AU413" s="152"/>
      <c r="AV413" s="152"/>
      <c r="AW413" s="152"/>
      <c r="AX413" s="152"/>
      <c r="AY413" s="152"/>
      <c r="AZ413" s="152"/>
      <c r="BA413" s="152"/>
      <c r="BB413" s="152"/>
    </row>
    <row r="414" spans="1:54" ht="12.75">
      <c r="A414" s="152"/>
      <c r="B414" s="152"/>
      <c r="C414" s="152"/>
      <c r="D414" s="152"/>
      <c r="E414" s="152"/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  <c r="R414" s="152"/>
      <c r="S414" s="152"/>
      <c r="T414" s="152"/>
      <c r="U414" s="152"/>
      <c r="V414" s="152"/>
      <c r="W414" s="152"/>
      <c r="X414" s="152"/>
      <c r="Y414" s="152"/>
      <c r="Z414" s="152"/>
      <c r="AA414" s="152"/>
      <c r="AB414" s="152"/>
      <c r="AC414" s="152"/>
      <c r="AD414" s="152"/>
      <c r="AE414" s="152"/>
      <c r="AF414" s="152"/>
      <c r="AG414" s="152"/>
      <c r="AH414" s="152"/>
      <c r="AI414" s="152"/>
      <c r="AJ414" s="152" t="s">
        <v>375</v>
      </c>
      <c r="AK414" s="152" t="s">
        <v>376</v>
      </c>
      <c r="AL414" s="152" t="s">
        <v>377</v>
      </c>
      <c r="AM414" s="152"/>
      <c r="AN414" s="152"/>
      <c r="AO414" s="152"/>
      <c r="AP414" s="152"/>
      <c r="AQ414" s="152"/>
      <c r="AR414" s="152"/>
      <c r="AS414" s="152"/>
      <c r="AT414" s="152"/>
      <c r="AU414" s="152"/>
      <c r="AV414" s="152"/>
      <c r="AW414" s="152"/>
      <c r="AX414" s="152"/>
      <c r="AY414" s="152"/>
      <c r="AZ414" s="152"/>
      <c r="BA414" s="152"/>
      <c r="BB414" s="152"/>
    </row>
    <row r="415" spans="1:54" ht="12.75">
      <c r="A415" s="152"/>
      <c r="B415" s="152"/>
      <c r="C415" s="152"/>
      <c r="D415" s="152"/>
      <c r="E415" s="152"/>
      <c r="F415" s="152"/>
      <c r="G415" s="152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  <c r="R415" s="152"/>
      <c r="S415" s="152"/>
      <c r="T415" s="152"/>
      <c r="U415" s="152"/>
      <c r="V415" s="152"/>
      <c r="W415" s="152"/>
      <c r="X415" s="152"/>
      <c r="Y415" s="152"/>
      <c r="Z415" s="152"/>
      <c r="AA415" s="152"/>
      <c r="AB415" s="152"/>
      <c r="AC415" s="152"/>
      <c r="AD415" s="152"/>
      <c r="AE415" s="152"/>
      <c r="AF415" s="152"/>
      <c r="AG415" s="152"/>
      <c r="AH415" s="152"/>
      <c r="AI415" s="152"/>
      <c r="AJ415" s="152" t="s">
        <v>378</v>
      </c>
      <c r="AK415" s="152" t="s">
        <v>379</v>
      </c>
      <c r="AL415" s="152" t="s">
        <v>217</v>
      </c>
      <c r="AM415" s="152"/>
      <c r="AN415" s="152"/>
      <c r="AO415" s="152"/>
      <c r="AP415" s="152"/>
      <c r="AQ415" s="152"/>
      <c r="AR415" s="152"/>
      <c r="AS415" s="152"/>
      <c r="AT415" s="152"/>
      <c r="AU415" s="152"/>
      <c r="AV415" s="152"/>
      <c r="AW415" s="152"/>
      <c r="AX415" s="152"/>
      <c r="AY415" s="152"/>
      <c r="AZ415" s="152"/>
      <c r="BA415" s="152"/>
      <c r="BB415" s="152"/>
    </row>
    <row r="416" spans="1:54" ht="12.75">
      <c r="A416" s="152"/>
      <c r="B416" s="152"/>
      <c r="C416" s="152"/>
      <c r="D416" s="152"/>
      <c r="E416" s="152"/>
      <c r="F416" s="152"/>
      <c r="G416" s="152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152"/>
      <c r="X416" s="152"/>
      <c r="Y416" s="152"/>
      <c r="Z416" s="152"/>
      <c r="AA416" s="152"/>
      <c r="AB416" s="152"/>
      <c r="AC416" s="152"/>
      <c r="AD416" s="152"/>
      <c r="AE416" s="152"/>
      <c r="AF416" s="152"/>
      <c r="AG416" s="152"/>
      <c r="AH416" s="152"/>
      <c r="AI416" s="152"/>
      <c r="AJ416" s="152" t="s">
        <v>535</v>
      </c>
      <c r="AK416" s="152" t="s">
        <v>533</v>
      </c>
      <c r="AL416" s="152" t="s">
        <v>536</v>
      </c>
      <c r="AM416" s="152"/>
      <c r="AN416" s="152"/>
      <c r="AO416" s="152"/>
      <c r="AP416" s="152"/>
      <c r="AQ416" s="152"/>
      <c r="AR416" s="152"/>
      <c r="AS416" s="152"/>
      <c r="AT416" s="152"/>
      <c r="AU416" s="152"/>
      <c r="AV416" s="152"/>
      <c r="AW416" s="152"/>
      <c r="AX416" s="152"/>
      <c r="AY416" s="152"/>
      <c r="AZ416" s="152"/>
      <c r="BA416" s="152"/>
      <c r="BB416" s="152"/>
    </row>
    <row r="417" spans="1:54" ht="12.75">
      <c r="A417" s="152"/>
      <c r="B417" s="152"/>
      <c r="C417" s="152"/>
      <c r="D417" s="152"/>
      <c r="E417" s="152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  <c r="X417" s="152"/>
      <c r="Y417" s="152"/>
      <c r="Z417" s="152"/>
      <c r="AA417" s="152"/>
      <c r="AB417" s="152"/>
      <c r="AC417" s="152"/>
      <c r="AD417" s="152"/>
      <c r="AE417" s="152"/>
      <c r="AF417" s="152"/>
      <c r="AG417" s="152"/>
      <c r="AH417" s="152"/>
      <c r="AI417" s="152"/>
      <c r="AJ417" s="152" t="s">
        <v>476</v>
      </c>
      <c r="AK417" s="152" t="s">
        <v>278</v>
      </c>
      <c r="AL417" s="152" t="s">
        <v>477</v>
      </c>
      <c r="AM417" s="152"/>
      <c r="AN417" s="152"/>
      <c r="AO417" s="152"/>
      <c r="AP417" s="152"/>
      <c r="AQ417" s="152"/>
      <c r="AR417" s="152"/>
      <c r="AS417" s="152"/>
      <c r="AT417" s="152"/>
      <c r="AU417" s="152"/>
      <c r="AV417" s="152"/>
      <c r="AW417" s="152"/>
      <c r="AX417" s="152"/>
      <c r="AY417" s="152"/>
      <c r="AZ417" s="152"/>
      <c r="BA417" s="152"/>
      <c r="BB417" s="152"/>
    </row>
    <row r="418" spans="1:54" ht="12.75">
      <c r="A418" s="152"/>
      <c r="B418" s="152"/>
      <c r="C418" s="152"/>
      <c r="D418" s="152"/>
      <c r="E418" s="152"/>
      <c r="F418" s="152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  <c r="R418" s="152"/>
      <c r="S418" s="152"/>
      <c r="T418" s="152"/>
      <c r="U418" s="152"/>
      <c r="V418" s="152"/>
      <c r="W418" s="152"/>
      <c r="X418" s="152"/>
      <c r="Y418" s="152"/>
      <c r="Z418" s="152"/>
      <c r="AA418" s="152"/>
      <c r="AB418" s="152"/>
      <c r="AC418" s="152"/>
      <c r="AD418" s="152"/>
      <c r="AE418" s="152"/>
      <c r="AF418" s="152"/>
      <c r="AG418" s="152"/>
      <c r="AH418" s="152"/>
      <c r="AI418" s="152"/>
      <c r="AJ418" s="152" t="s">
        <v>509</v>
      </c>
      <c r="AK418" s="152" t="s">
        <v>510</v>
      </c>
      <c r="AL418" s="152" t="s">
        <v>511</v>
      </c>
      <c r="AM418" s="152"/>
      <c r="AN418" s="152"/>
      <c r="AO418" s="152"/>
      <c r="AP418" s="152"/>
      <c r="AQ418" s="152"/>
      <c r="AR418" s="152"/>
      <c r="AS418" s="152"/>
      <c r="AT418" s="152"/>
      <c r="AU418" s="152"/>
      <c r="AV418" s="152"/>
      <c r="AW418" s="152"/>
      <c r="AX418" s="152"/>
      <c r="AY418" s="152"/>
      <c r="AZ418" s="152"/>
      <c r="BA418" s="152"/>
      <c r="BB418" s="152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3" width="21.75390625" style="77" customWidth="1"/>
    <col min="4" max="16384" width="9.125" style="77" customWidth="1"/>
  </cols>
  <sheetData>
    <row r="1" spans="1:3" ht="11.25">
      <c r="A1" s="77" t="s">
        <v>229</v>
      </c>
      <c r="B1" s="77" t="s">
        <v>34</v>
      </c>
      <c r="C1" s="77" t="s">
        <v>35</v>
      </c>
    </row>
    <row r="2" spans="1:3" ht="11.25">
      <c r="A2" s="77" t="s">
        <v>181</v>
      </c>
      <c r="B2" s="77" t="s">
        <v>182</v>
      </c>
      <c r="C2" s="77" t="s">
        <v>144</v>
      </c>
    </row>
    <row r="3" spans="1:3" ht="11.25">
      <c r="A3" s="77" t="s">
        <v>482</v>
      </c>
      <c r="B3" s="77" t="s">
        <v>483</v>
      </c>
      <c r="C3" s="77" t="s">
        <v>448</v>
      </c>
    </row>
    <row r="4" spans="1:3" ht="11.25">
      <c r="A4" s="77" t="s">
        <v>439</v>
      </c>
      <c r="B4" s="77" t="s">
        <v>440</v>
      </c>
      <c r="C4" s="77" t="s">
        <v>441</v>
      </c>
    </row>
    <row r="5" spans="1:3" ht="11.25">
      <c r="A5" s="77" t="s">
        <v>256</v>
      </c>
      <c r="B5" s="77" t="s">
        <v>257</v>
      </c>
      <c r="C5" s="77" t="s">
        <v>220</v>
      </c>
    </row>
    <row r="6" spans="1:3" ht="11.25">
      <c r="A6" s="77" t="s">
        <v>491</v>
      </c>
      <c r="B6" s="77" t="s">
        <v>492</v>
      </c>
      <c r="C6" s="77" t="s">
        <v>220</v>
      </c>
    </row>
    <row r="7" spans="1:3" ht="11.25">
      <c r="A7" s="77" t="s">
        <v>399</v>
      </c>
      <c r="B7" s="77" t="s">
        <v>400</v>
      </c>
      <c r="C7" s="77" t="s">
        <v>172</v>
      </c>
    </row>
    <row r="8" spans="1:3" ht="11.25">
      <c r="A8" s="77" t="s">
        <v>277</v>
      </c>
      <c r="B8" s="77" t="s">
        <v>278</v>
      </c>
      <c r="C8" s="77" t="s">
        <v>144</v>
      </c>
    </row>
    <row r="9" spans="1:3" ht="11.25">
      <c r="A9" s="77" t="s">
        <v>446</v>
      </c>
      <c r="B9" s="77" t="s">
        <v>447</v>
      </c>
      <c r="C9" s="77" t="s">
        <v>460</v>
      </c>
    </row>
    <row r="10" spans="1:3" ht="11.25">
      <c r="A10" s="77" t="s">
        <v>281</v>
      </c>
      <c r="B10" s="77" t="s">
        <v>282</v>
      </c>
      <c r="C10" s="77" t="s">
        <v>164</v>
      </c>
    </row>
    <row r="11" spans="1:3" ht="11.25">
      <c r="A11" s="77" t="s">
        <v>287</v>
      </c>
      <c r="B11" s="77" t="s">
        <v>288</v>
      </c>
      <c r="C11" s="77" t="s">
        <v>158</v>
      </c>
    </row>
    <row r="12" spans="1:3" ht="11.25">
      <c r="A12" s="77" t="s">
        <v>495</v>
      </c>
      <c r="B12" s="77" t="s">
        <v>496</v>
      </c>
      <c r="C12" s="77" t="s">
        <v>460</v>
      </c>
    </row>
    <row r="13" spans="1:3" ht="11.25">
      <c r="A13" s="77" t="s">
        <v>215</v>
      </c>
      <c r="B13" s="77" t="s">
        <v>216</v>
      </c>
      <c r="C13" s="77" t="s">
        <v>217</v>
      </c>
    </row>
    <row r="14" spans="1:3" ht="11.25">
      <c r="A14" s="77" t="s">
        <v>218</v>
      </c>
      <c r="B14" s="77" t="s">
        <v>219</v>
      </c>
      <c r="C14" s="77" t="s">
        <v>220</v>
      </c>
    </row>
    <row r="15" spans="1:3" ht="11.25">
      <c r="A15" s="77" t="s">
        <v>323</v>
      </c>
      <c r="B15" s="77" t="s">
        <v>324</v>
      </c>
      <c r="C15" s="77" t="s">
        <v>194</v>
      </c>
    </row>
    <row r="16" spans="1:3" ht="11.25">
      <c r="A16" s="77" t="s">
        <v>325</v>
      </c>
      <c r="B16" s="77" t="s">
        <v>326</v>
      </c>
      <c r="C16" s="77" t="s">
        <v>143</v>
      </c>
    </row>
    <row r="17" spans="1:3" ht="11.25">
      <c r="A17" s="77" t="s">
        <v>327</v>
      </c>
      <c r="B17" s="77" t="s">
        <v>328</v>
      </c>
      <c r="C17" s="77" t="s">
        <v>329</v>
      </c>
    </row>
    <row r="18" spans="1:3" ht="11.25">
      <c r="A18" s="77" t="s">
        <v>414</v>
      </c>
      <c r="B18" s="77" t="s">
        <v>415</v>
      </c>
      <c r="C18" s="77" t="s">
        <v>403</v>
      </c>
    </row>
    <row r="19" spans="1:3" ht="11.25">
      <c r="A19" s="77" t="s">
        <v>330</v>
      </c>
      <c r="B19" s="77" t="s">
        <v>331</v>
      </c>
      <c r="C19" s="77" t="s">
        <v>332</v>
      </c>
    </row>
    <row r="20" spans="1:3" ht="11.25">
      <c r="A20" s="77" t="s">
        <v>333</v>
      </c>
      <c r="B20" s="77" t="s">
        <v>334</v>
      </c>
      <c r="C20" s="77" t="s">
        <v>180</v>
      </c>
    </row>
    <row r="21" spans="1:3" ht="11.25">
      <c r="A21" s="77" t="s">
        <v>347</v>
      </c>
      <c r="B21" s="77" t="s">
        <v>348</v>
      </c>
      <c r="C21" s="77" t="s">
        <v>167</v>
      </c>
    </row>
    <row r="22" spans="1:3" ht="11.25">
      <c r="A22" s="77" t="s">
        <v>363</v>
      </c>
      <c r="B22" s="77" t="s">
        <v>364</v>
      </c>
      <c r="C22" s="77" t="s">
        <v>365</v>
      </c>
    </row>
    <row r="23" spans="1:3" ht="11.25">
      <c r="A23" s="77" t="s">
        <v>366</v>
      </c>
      <c r="B23" s="77" t="s">
        <v>367</v>
      </c>
      <c r="C23" s="77" t="s">
        <v>180</v>
      </c>
    </row>
    <row r="24" spans="1:3" ht="11.25">
      <c r="A24" s="77" t="s">
        <v>500</v>
      </c>
      <c r="B24" s="77" t="s">
        <v>501</v>
      </c>
      <c r="C24" s="77" t="s">
        <v>490</v>
      </c>
    </row>
    <row r="25" spans="1:3" ht="11.25">
      <c r="A25" s="77" t="s">
        <v>461</v>
      </c>
      <c r="B25" s="77" t="s">
        <v>462</v>
      </c>
      <c r="C25" s="77" t="s">
        <v>455</v>
      </c>
    </row>
    <row r="26" spans="1:3" ht="11.25">
      <c r="A26" s="77" t="s">
        <v>675</v>
      </c>
      <c r="B26" s="77" t="s">
        <v>216</v>
      </c>
      <c r="C26" s="77" t="s">
        <v>579</v>
      </c>
    </row>
    <row r="27" spans="1:3" ht="11.25">
      <c r="A27" s="77" t="s">
        <v>476</v>
      </c>
      <c r="B27" s="77" t="s">
        <v>278</v>
      </c>
      <c r="C27" s="77" t="s">
        <v>477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Тельманова Л.С.</cp:lastModifiedBy>
  <cp:lastPrinted>2016-03-10T12:08:04Z</cp:lastPrinted>
  <dcterms:created xsi:type="dcterms:W3CDTF">2009-01-25T23:42:29Z</dcterms:created>
  <dcterms:modified xsi:type="dcterms:W3CDTF">2017-01-19T03:04:04Z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