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665" windowWidth="25320" windowHeight="8010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'стр.1_3'!$A$1:$DP$80</definedName>
  </definedNames>
  <calcPr fullCalcOnLoad="1"/>
</workbook>
</file>

<file path=xl/sharedStrings.xml><?xml version="1.0" encoding="utf-8"?>
<sst xmlns="http://schemas.openxmlformats.org/spreadsheetml/2006/main" count="204" uniqueCount="148">
  <si>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</si>
  <si>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</si>
  <si>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</si>
  <si>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</si>
  <si>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</si>
  <si>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</si>
  <si>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</si>
  <si>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</si>
  <si>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</si>
  <si>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</si>
  <si>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</si>
  <si>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</si>
  <si>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</si>
  <si>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</si>
  <si>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</si>
  <si>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</si>
  <si>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</si>
  <si>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</si>
  <si>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</si>
  <si>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</si>
  <si>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</si>
  <si>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</si>
  <si>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</si>
  <si>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</si>
  <si>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</si>
  <si>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</si>
  <si>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</si>
  <si>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</si>
  <si>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</si>
  <si>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</si>
  <si>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</si>
  <si>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</si>
  <si>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</si>
  <si>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</si>
  <si>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</si>
  <si>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</si>
  <si>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</si>
  <si>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</si>
  <si>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</si>
  <si>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</si>
  <si>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</si>
  <si>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</si>
  <si>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</si>
  <si>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</si>
  <si>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</si>
  <si>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</si>
  <si>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</si>
  <si>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</si>
  <si>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</si>
  <si>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</si>
  <si>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</si>
  <si>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</si>
  <si>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</si>
  <si>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</si>
  <si>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</si>
  <si>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</si>
  <si>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</si>
  <si>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</si>
  <si>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</si>
  <si>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</si>
  <si>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</si>
  <si>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</si>
  <si>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</si>
  <si>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</si>
  <si>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</si>
  <si>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</si>
  <si>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</si>
  <si>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</si>
  <si>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</si>
  <si>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</si>
  <si>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</si>
  <si>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</si>
  <si>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</si>
  <si>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</si>
  <si>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</si>
  <si>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</si>
  <si>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</si>
  <si>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</si>
  <si>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</si>
  <si>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</si>
  <si>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</si>
  <si>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</si>
  <si>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</si>
  <si>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</si>
  <si>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</si>
  <si>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</si>
  <si>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</si>
  <si>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</si>
  <si>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</si>
  <si>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</si>
  <si>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</si>
  <si>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</si>
  <si>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</si>
  <si>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</si>
  <si>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</si>
  <si>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</si>
  <si>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</si>
  <si>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</si>
  <si>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</si>
  <si>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</si>
  <si>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</si>
  <si>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</si>
  <si>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</si>
  <si>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</si>
  <si>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</si>
  <si>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</si>
  <si>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</si>
  <si>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в том числе на сырье, материалы, запасные части, инструмент, топливо</t>
  </si>
  <si>
    <t>7022010799</t>
  </si>
  <si>
    <t>702201001</t>
  </si>
  <si>
    <t>1.1.4.5.1</t>
  </si>
  <si>
    <t>1.1.4.5.2</t>
  </si>
  <si>
    <t>1.1.4.5.3</t>
  </si>
  <si>
    <t>1.1.4.5.4</t>
  </si>
  <si>
    <t>1.1.4.5.5</t>
  </si>
  <si>
    <t>отклонение,+/-</t>
  </si>
  <si>
    <t>2.1</t>
  </si>
  <si>
    <t>в том числе трансформаторная мощность подстанций на уровне напряжения 35 кВ</t>
  </si>
  <si>
    <t>2.2</t>
  </si>
  <si>
    <t>трансформаторная мощность подстанций на уровне напряжения 6 кВ</t>
  </si>
  <si>
    <t>3.1</t>
  </si>
  <si>
    <t>в том числе количество условных единиц по линиям электропередач на уровне напряжения 35 кВ</t>
  </si>
  <si>
    <t>3.2</t>
  </si>
  <si>
    <t>количество условных единиц по линиям электропередач на уровне напряжения 6 кВ</t>
  </si>
  <si>
    <t>4.1</t>
  </si>
  <si>
    <t>в том числе Количество условных единиц по подстанциям на уровне напряжения 35 кВ</t>
  </si>
  <si>
    <t>4.2</t>
  </si>
  <si>
    <t>Количество условных единиц по подстанциям на уровне напряжения 6 кВ</t>
  </si>
  <si>
    <t>5.1</t>
  </si>
  <si>
    <t>в том числе длина линий электропередач на уровне напряжения 35 кВ</t>
  </si>
  <si>
    <t>5.2</t>
  </si>
  <si>
    <t>длина линий электропередач на уровне напряжения 6 кВ</t>
  </si>
  <si>
    <t>_____*_В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</si>
  <si>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_____**_Информация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</si>
  <si>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_____***_При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</si>
  <si>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_____****_В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</si>
  <si>
    <t>_____*****_В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</si>
  <si>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2015 год</t>
  </si>
  <si>
    <t>x</t>
  </si>
  <si>
    <t>фактически сложившиеся затраты на вспомогательное производство</t>
  </si>
  <si>
    <t>Снижение принятой суммы от заявляемой предприятием по причине исключения из состава арендных платежей сумм рентабельности и прочих накладных расходов.</t>
  </si>
  <si>
    <t>в соотвествии с фактически заключенными договорами и распределением затрат по видам деятельности предприятия</t>
  </si>
  <si>
    <t>Услуги связи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</si>
  <si>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</si>
  <si>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</si>
  <si>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</si>
  <si>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</si>
  <si>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ООО "Энергонефть Томск"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</si>
</sst>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0.0%"/>
    <numFmt numFmtId="176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58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vertical="center" wrapText="1"/>
    </xf>
    <xf numFmtId="172" fontId="5" fillId="0" borderId="12" xfId="58" applyNumberFormat="1" applyFont="1" applyFill="1" applyBorder="1" applyAlignment="1">
      <alignment horizontal="center" vertical="center"/>
    </xf>
    <xf numFmtId="172" fontId="5" fillId="0" borderId="13" xfId="58" applyNumberFormat="1" applyFont="1" applyFill="1" applyBorder="1" applyAlignment="1">
      <alignment horizontal="center" vertical="center"/>
    </xf>
    <xf numFmtId="172" fontId="5" fillId="0" borderId="14" xfId="58" applyNumberFormat="1" applyFont="1" applyFill="1" applyBorder="1" applyAlignment="1">
      <alignment horizontal="center" vertical="center"/>
    </xf>
    <xf numFmtId="172" fontId="5" fillId="0" borderId="15" xfId="58" applyNumberFormat="1" applyFont="1" applyFill="1" applyBorder="1" applyAlignment="1">
      <alignment horizontal="center" vertical="center"/>
    </xf>
    <xf numFmtId="172" fontId="5" fillId="0" borderId="16" xfId="58" applyNumberFormat="1" applyFont="1" applyFill="1" applyBorder="1" applyAlignment="1">
      <alignment horizontal="center" vertical="center"/>
    </xf>
    <xf numFmtId="172" fontId="5" fillId="0" borderId="17" xfId="58" applyNumberFormat="1" applyFont="1" applyFill="1" applyBorder="1" applyAlignment="1">
      <alignment horizontal="center" vertical="center"/>
    </xf>
    <xf numFmtId="172" fontId="5" fillId="0" borderId="10" xfId="58" applyNumberFormat="1" applyFont="1" applyFill="1" applyBorder="1" applyAlignment="1">
      <alignment horizontal="center" vertical="center"/>
    </xf>
    <xf numFmtId="172" fontId="5" fillId="0" borderId="18" xfId="58" applyNumberFormat="1" applyFont="1" applyFill="1" applyBorder="1" applyAlignment="1">
      <alignment horizontal="center" vertical="center"/>
    </xf>
    <xf numFmtId="172" fontId="5" fillId="0" borderId="11" xfId="58" applyNumberFormat="1" applyFont="1" applyFill="1" applyBorder="1" applyAlignment="1">
      <alignment horizontal="center" vertical="center"/>
    </xf>
    <xf numFmtId="9" fontId="5" fillId="0" borderId="10" xfId="55" applyFont="1" applyFill="1" applyBorder="1" applyAlignment="1">
      <alignment horizontal="center" vertical="center"/>
    </xf>
    <xf numFmtId="9" fontId="5" fillId="0" borderId="18" xfId="55" applyFont="1" applyFill="1" applyBorder="1" applyAlignment="1">
      <alignment horizontal="center" vertical="center"/>
    </xf>
    <xf numFmtId="9" fontId="5" fillId="0" borderId="11" xfId="55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/>
    </xf>
    <xf numFmtId="49" fontId="2" fillId="0" borderId="18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/>
    </xf>
    <xf numFmtId="43" fontId="5" fillId="0" borderId="10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10" xfId="58" applyNumberFormat="1" applyFont="1" applyFill="1" applyBorder="1" applyAlignment="1">
      <alignment horizontal="center" vertical="center"/>
    </xf>
    <xf numFmtId="43" fontId="5" fillId="0" borderId="18" xfId="58" applyNumberFormat="1" applyFont="1" applyFill="1" applyBorder="1" applyAlignment="1">
      <alignment horizontal="center" vertical="center"/>
    </xf>
    <xf numFmtId="43" fontId="5" fillId="0" borderId="11" xfId="58" applyNumberFormat="1" applyFont="1" applyFill="1" applyBorder="1" applyAlignment="1">
      <alignment horizontal="center" vertical="center"/>
    </xf>
    <xf numFmtId="174" fontId="5" fillId="0" borderId="10" xfId="58" applyNumberFormat="1" applyFont="1" applyFill="1" applyBorder="1" applyAlignment="1">
      <alignment horizontal="center" vertical="center"/>
    </xf>
    <xf numFmtId="174" fontId="5" fillId="0" borderId="18" xfId="58" applyNumberFormat="1" applyFont="1" applyFill="1" applyBorder="1" applyAlignment="1">
      <alignment horizontal="center" vertical="center"/>
    </xf>
    <xf numFmtId="174" fontId="5" fillId="0" borderId="11" xfId="58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/>
    </xf>
    <xf numFmtId="43" fontId="5" fillId="0" borderId="10" xfId="0" applyNumberFormat="1" applyFont="1" applyFill="1" applyBorder="1" applyAlignment="1">
      <alignment horizontal="center" vertical="center"/>
    </xf>
    <xf numFmtId="43" fontId="5" fillId="0" borderId="18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%202016\&#1055;&#1077;&#1088;&#1077;&#1076;&#1072;&#1095;&#1072;%20&#1101;&#1083;&#1077;&#1082;&#1090;&#1088;&#1086;&#1101;&#1085;&#1077;&#1088;&#1075;&#1080;&#1080;\&#1058;&#1102;&#1084;&#1077;&#1085;&#1089;&#1082;&#1072;&#1103;%20&#1086;&#1073;&#1083;&#1072;&#1089;&#1090;&#1100;\&#1057;&#1084;&#1077;&#1090;&#1099;\&#1055;&#1077;&#1088;&#1077;&#1076;&#1072;&#1095;&#1072;%20&#1058;&#1102;&#1084;&#1077;&#1085;&#1100;_&#1089;&#1084;&#1077;&#1090;&#1072;%20&#1085;&#1072;%202016&#1075;&#1086;&#1076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6;&#1069;&#1050;%202017\&#1055;&#1077;&#1088;&#1077;&#1076;&#1072;&#1095;&#1072;%20&#1101;&#1083;&#1077;&#1082;&#1090;&#1088;&#1086;&#1101;&#1085;&#1077;&#1088;&#1075;&#1080;&#1080;\&#1058;&#1102;&#1084;&#1077;&#1085;&#1089;&#1082;&#1072;&#1103;%20&#1086;&#1073;&#1083;&#1072;&#1089;&#1090;&#1100;\&#1057;&#1084;&#1077;&#1090;&#1099;\&#1055;&#1077;&#1088;&#1077;&#1076;&#1072;&#1095;&#1072;%20&#1058;&#1102;&#1084;&#1077;&#1085;&#1100;_&#1089;&#1084;&#1077;&#1090;&#1072;%20&#1085;&#1072;%202017&#1075;&#1086;&#1076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  <sheetName val="15 смета с расшифр.цеховых"/>
      <sheetName val="расчет ставки"/>
      <sheetName val="свод"/>
      <sheetName val="свод без 26сч."/>
      <sheetName val="по счетам"/>
      <sheetName val="без 26сч."/>
      <sheetName val="бу.факт 2013корр.сч."/>
      <sheetName val="Расшиф к 1.21. Тюмень"/>
      <sheetName val="Расшифровка баланс.прибыли 1.21"/>
      <sheetName val="к 1.21 СВОД ЭНТ"/>
      <sheetName val="вспомогательное производств"/>
      <sheetName val="вспомогательное производство "/>
      <sheetName val="по месту возникн."/>
      <sheetName val="факт вспомогат.пр-во"/>
      <sheetName val="свод бу"/>
      <sheetName val="2.2"/>
      <sheetName val="2.1"/>
      <sheetName val="1.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5 смета с расшифр.цеховых"/>
      <sheetName val="расчет ставки"/>
      <sheetName val="без 26сч."/>
      <sheetName val="бу.факт 2013корр.сч."/>
      <sheetName val="Расшиф к 1.21. Тюмень"/>
      <sheetName val="Расшифровка баланс.прибыли 1.21"/>
      <sheetName val="к 1.21 СВОД ЭНТ"/>
      <sheetName val="вспомогательное производств"/>
      <sheetName val="вспомогательное производство "/>
      <sheetName val="по месту возникн."/>
      <sheetName val="факт вспомогат.пр-во"/>
      <sheetName val="свод бу"/>
      <sheetName val="ф3 по сч."/>
      <sheetName val="ф3 свод без 26"/>
      <sheetName val="ф3 свод"/>
      <sheetName val="2.2"/>
      <sheetName val="2.1"/>
      <sheetName val="вспомогат.произ-во"/>
      <sheetName val="ф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1"/>
  <sheetViews>
    <sheetView tabSelected="1" view="pageBreakPreview" zoomScaleSheetLayoutView="100" zoomScalePageLayoutView="0" workbookViewId="0" topLeftCell="A1">
      <pane xSplit="71" ySplit="16" topLeftCell="BT17" activePane="bottomRight" state="frozen"/>
      <selection pane="topLeft" activeCell="A1" sqref="A1"/>
      <selection pane="topRight" activeCell="BT1" sqref="BT1"/>
      <selection pane="bottomLeft" activeCell="A17" sqref="A17"/>
      <selection pane="bottomRight" activeCell="HG19" sqref="HG19"/>
    </sheetView>
  </sheetViews>
  <sheetFormatPr defaultColWidth="0.875" defaultRowHeight="15" customHeight="1"/>
  <cols>
    <col min="1" max="71" width="0.875" style="3" customWidth="1"/>
    <col min="72" max="90" width="1.625" style="4" customWidth="1"/>
    <col min="91" max="91" width="0.875" style="4" customWidth="1"/>
    <col min="92" max="92" width="4.75390625" style="4" customWidth="1"/>
    <col min="93" max="95" width="0.875" style="4" customWidth="1"/>
    <col min="96" max="107" width="0.875" style="3" customWidth="1"/>
    <col min="108" max="108" width="17.125" style="3" customWidth="1"/>
    <col min="109" max="117" width="1.625" style="4" customWidth="1"/>
    <col min="118" max="118" width="0.875" style="4" customWidth="1"/>
    <col min="119" max="129" width="0.875" style="3" customWidth="1"/>
    <col min="130" max="130" width="11.25390625" style="3" customWidth="1"/>
    <col min="131" max="16384" width="0.875" style="3" customWidth="1"/>
  </cols>
  <sheetData>
    <row r="1" spans="67:118" s="1" customFormat="1" ht="12" customHeight="1">
      <c r="BO1" s="1" t="s">
        <v>71</v>
      </c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67:118" s="1" customFormat="1" ht="12" customHeight="1">
      <c r="BO2" s="1" t="s">
        <v>30</v>
      </c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67:118" s="1" customFormat="1" ht="12" customHeight="1">
      <c r="BO3" s="1" t="s">
        <v>31</v>
      </c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ht="8.25" customHeight="1"/>
    <row r="5" spans="1:108" s="5" customFormat="1" ht="14.25" customHeight="1">
      <c r="A5" s="40" t="s">
        <v>72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</row>
    <row r="6" spans="1:108" s="5" customFormat="1" ht="14.25" customHeight="1">
      <c r="A6" s="40" t="s">
        <v>73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</row>
    <row r="7" spans="1:108" s="5" customFormat="1" ht="14.25" customHeight="1">
      <c r="A7" s="40" t="s">
        <v>75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</row>
    <row r="8" spans="1:108" s="5" customFormat="1" ht="14.25" customHeight="1">
      <c r="A8" s="40" t="s">
        <v>74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ht="21" customHeight="1"/>
    <row r="10" spans="3:118" ht="15">
      <c r="C10" s="6" t="s">
        <v>76</v>
      </c>
      <c r="D10" s="6"/>
      <c r="AF10" s="66" t="s">
        <v>147</v>
      </c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3"/>
      <c r="DF10" s="3"/>
      <c r="DG10" s="3"/>
      <c r="DH10" s="3"/>
      <c r="DI10" s="3"/>
      <c r="DJ10" s="3"/>
      <c r="DK10" s="3"/>
      <c r="DL10" s="3"/>
      <c r="DM10" s="3"/>
      <c r="DN10" s="3"/>
    </row>
    <row r="11" spans="3:66" ht="15">
      <c r="C11" s="6" t="s">
        <v>32</v>
      </c>
      <c r="D11" s="6"/>
      <c r="J11" s="35" t="s">
        <v>108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66" ht="15">
      <c r="C12" s="6" t="s">
        <v>33</v>
      </c>
      <c r="D12" s="6"/>
      <c r="J12" s="36" t="s">
        <v>109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</row>
    <row r="14" spans="1:118" s="7" customFormat="1" ht="13.5">
      <c r="A14" s="50" t="s">
        <v>29</v>
      </c>
      <c r="B14" s="42"/>
      <c r="C14" s="42"/>
      <c r="D14" s="42"/>
      <c r="E14" s="42"/>
      <c r="F14" s="42"/>
      <c r="G14" s="42"/>
      <c r="H14" s="42"/>
      <c r="I14" s="43"/>
      <c r="J14" s="41" t="s"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3"/>
      <c r="BI14" s="50" t="s">
        <v>34</v>
      </c>
      <c r="BJ14" s="42"/>
      <c r="BK14" s="42"/>
      <c r="BL14" s="42"/>
      <c r="BM14" s="42"/>
      <c r="BN14" s="42"/>
      <c r="BO14" s="42"/>
      <c r="BP14" s="42"/>
      <c r="BQ14" s="42"/>
      <c r="BR14" s="42"/>
      <c r="BS14" s="43"/>
      <c r="BT14" s="19" t="s">
        <v>137</v>
      </c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1"/>
      <c r="CN14" s="50" t="s">
        <v>3</v>
      </c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2"/>
      <c r="DE14" s="13" t="s">
        <v>115</v>
      </c>
      <c r="DF14" s="14"/>
      <c r="DG14" s="14"/>
      <c r="DH14" s="14"/>
      <c r="DI14" s="14"/>
      <c r="DJ14" s="14"/>
      <c r="DK14" s="14"/>
      <c r="DL14" s="14"/>
      <c r="DM14" s="14"/>
      <c r="DN14" s="15"/>
    </row>
    <row r="15" spans="1:118" s="7" customFormat="1" ht="13.5">
      <c r="A15" s="44"/>
      <c r="B15" s="45"/>
      <c r="C15" s="45"/>
      <c r="D15" s="45"/>
      <c r="E15" s="45"/>
      <c r="F15" s="45"/>
      <c r="G15" s="45"/>
      <c r="H15" s="45"/>
      <c r="I15" s="46"/>
      <c r="J15" s="4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6"/>
      <c r="BI15" s="44"/>
      <c r="BJ15" s="45"/>
      <c r="BK15" s="45"/>
      <c r="BL15" s="45"/>
      <c r="BM15" s="45"/>
      <c r="BN15" s="45"/>
      <c r="BO15" s="45"/>
      <c r="BP15" s="45"/>
      <c r="BQ15" s="45"/>
      <c r="BR15" s="45"/>
      <c r="BS15" s="46"/>
      <c r="BT15" s="19" t="s">
        <v>1</v>
      </c>
      <c r="BU15" s="20"/>
      <c r="BV15" s="20"/>
      <c r="BW15" s="20"/>
      <c r="BX15" s="20"/>
      <c r="BY15" s="20"/>
      <c r="BZ15" s="20"/>
      <c r="CA15" s="20"/>
      <c r="CB15" s="20"/>
      <c r="CC15" s="21"/>
      <c r="CD15" s="19" t="s">
        <v>2</v>
      </c>
      <c r="CE15" s="20"/>
      <c r="CF15" s="20"/>
      <c r="CG15" s="20"/>
      <c r="CH15" s="20"/>
      <c r="CI15" s="20"/>
      <c r="CJ15" s="20"/>
      <c r="CK15" s="20"/>
      <c r="CL15" s="20"/>
      <c r="CM15" s="21"/>
      <c r="CN15" s="53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  <c r="DE15" s="16"/>
      <c r="DF15" s="17"/>
      <c r="DG15" s="17"/>
      <c r="DH15" s="17"/>
      <c r="DI15" s="17"/>
      <c r="DJ15" s="17"/>
      <c r="DK15" s="17"/>
      <c r="DL15" s="17"/>
      <c r="DM15" s="17"/>
      <c r="DN15" s="18"/>
    </row>
    <row r="16" spans="1:118" s="7" customFormat="1" ht="15" customHeight="1">
      <c r="A16" s="25" t="s">
        <v>4</v>
      </c>
      <c r="B16" s="26"/>
      <c r="C16" s="26"/>
      <c r="D16" s="26"/>
      <c r="E16" s="26"/>
      <c r="F16" s="26"/>
      <c r="G16" s="26"/>
      <c r="H16" s="26"/>
      <c r="I16" s="27"/>
      <c r="J16" s="8"/>
      <c r="K16" s="28" t="s">
        <v>35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9"/>
      <c r="BI16" s="29" t="s">
        <v>27</v>
      </c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9" t="s">
        <v>27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27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47" t="s">
        <v>27</v>
      </c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  <c r="DE16" s="19" t="s">
        <v>27</v>
      </c>
      <c r="DF16" s="20"/>
      <c r="DG16" s="20"/>
      <c r="DH16" s="20"/>
      <c r="DI16" s="20"/>
      <c r="DJ16" s="20"/>
      <c r="DK16" s="20"/>
      <c r="DL16" s="20"/>
      <c r="DM16" s="20"/>
      <c r="DN16" s="21"/>
    </row>
    <row r="17" spans="1:118" s="7" customFormat="1" ht="25.5" customHeight="1">
      <c r="A17" s="25" t="s">
        <v>6</v>
      </c>
      <c r="B17" s="26"/>
      <c r="C17" s="26"/>
      <c r="D17" s="26"/>
      <c r="E17" s="26"/>
      <c r="F17" s="26"/>
      <c r="G17" s="26"/>
      <c r="H17" s="26"/>
      <c r="I17" s="27"/>
      <c r="J17" s="8"/>
      <c r="K17" s="28" t="s">
        <v>36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9"/>
      <c r="BI17" s="29" t="s">
        <v>5</v>
      </c>
      <c r="BJ17" s="30"/>
      <c r="BK17" s="30"/>
      <c r="BL17" s="30"/>
      <c r="BM17" s="30"/>
      <c r="BN17" s="30"/>
      <c r="BO17" s="30"/>
      <c r="BP17" s="30"/>
      <c r="BQ17" s="30"/>
      <c r="BR17" s="30"/>
      <c r="BS17" s="31"/>
      <c r="BT17" s="19">
        <f>BT18+BT38+BT45+BT46+BT49</f>
        <v>13183.170870416729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>
        <f>CD18+CD38+CD45+CD46+CD49</f>
        <v>13093.664583356795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32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  <c r="DE17" s="22">
        <f>CD17/BT17-1</f>
        <v>-0.006789435405163968</v>
      </c>
      <c r="DF17" s="23"/>
      <c r="DG17" s="23"/>
      <c r="DH17" s="23"/>
      <c r="DI17" s="23"/>
      <c r="DJ17" s="23"/>
      <c r="DK17" s="23"/>
      <c r="DL17" s="23"/>
      <c r="DM17" s="23"/>
      <c r="DN17" s="24"/>
    </row>
    <row r="18" spans="1:118" s="7" customFormat="1" ht="15" customHeight="1">
      <c r="A18" s="25" t="s">
        <v>7</v>
      </c>
      <c r="B18" s="26"/>
      <c r="C18" s="26"/>
      <c r="D18" s="26"/>
      <c r="E18" s="26"/>
      <c r="F18" s="26"/>
      <c r="G18" s="26"/>
      <c r="H18" s="26"/>
      <c r="I18" s="27"/>
      <c r="J18" s="8"/>
      <c r="K18" s="28" t="s">
        <v>77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9"/>
      <c r="BI18" s="29" t="s">
        <v>5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1"/>
      <c r="BT18" s="19">
        <f>BT19+BT24+BT26+BT27</f>
        <v>12926.470870416728</v>
      </c>
      <c r="BU18" s="20"/>
      <c r="BV18" s="20"/>
      <c r="BW18" s="20"/>
      <c r="BX18" s="20"/>
      <c r="BY18" s="20"/>
      <c r="BZ18" s="20"/>
      <c r="CA18" s="20"/>
      <c r="CB18" s="20"/>
      <c r="CC18" s="21"/>
      <c r="CD18" s="19">
        <f>CD19+CD24+CD26+CD27</f>
        <v>12605.769601427532</v>
      </c>
      <c r="CE18" s="20"/>
      <c r="CF18" s="20"/>
      <c r="CG18" s="20"/>
      <c r="CH18" s="20"/>
      <c r="CI18" s="20"/>
      <c r="CJ18" s="20"/>
      <c r="CK18" s="20"/>
      <c r="CL18" s="20"/>
      <c r="CM18" s="21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  <c r="DE18" s="22">
        <f aca="true" t="shared" si="0" ref="DE18:DE53">CD18/BT18-1</f>
        <v>-0.02480965394221768</v>
      </c>
      <c r="DF18" s="23"/>
      <c r="DG18" s="23"/>
      <c r="DH18" s="23"/>
      <c r="DI18" s="23"/>
      <c r="DJ18" s="23"/>
      <c r="DK18" s="23"/>
      <c r="DL18" s="23"/>
      <c r="DM18" s="23"/>
      <c r="DN18" s="24"/>
    </row>
    <row r="19" spans="1:118" s="7" customFormat="1" ht="15" customHeight="1">
      <c r="A19" s="25" t="s">
        <v>8</v>
      </c>
      <c r="B19" s="26"/>
      <c r="C19" s="26"/>
      <c r="D19" s="26"/>
      <c r="E19" s="26"/>
      <c r="F19" s="26"/>
      <c r="G19" s="26"/>
      <c r="H19" s="26"/>
      <c r="I19" s="27"/>
      <c r="J19" s="8"/>
      <c r="K19" s="28" t="s">
        <v>9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9"/>
      <c r="BI19" s="29" t="s">
        <v>5</v>
      </c>
      <c r="BJ19" s="30"/>
      <c r="BK19" s="30"/>
      <c r="BL19" s="30"/>
      <c r="BM19" s="30"/>
      <c r="BN19" s="30"/>
      <c r="BO19" s="30"/>
      <c r="BP19" s="30"/>
      <c r="BQ19" s="30"/>
      <c r="BR19" s="30"/>
      <c r="BS19" s="31"/>
      <c r="BT19" s="19">
        <f>BT20+BT22</f>
        <v>990.41</v>
      </c>
      <c r="BU19" s="20"/>
      <c r="BV19" s="20"/>
      <c r="BW19" s="20"/>
      <c r="BX19" s="20"/>
      <c r="BY19" s="20"/>
      <c r="BZ19" s="20"/>
      <c r="CA19" s="20"/>
      <c r="CB19" s="20"/>
      <c r="CC19" s="21"/>
      <c r="CD19" s="19">
        <f>CD20+CD22</f>
        <v>1458.0413800000001</v>
      </c>
      <c r="CE19" s="20"/>
      <c r="CF19" s="20"/>
      <c r="CG19" s="20"/>
      <c r="CH19" s="20"/>
      <c r="CI19" s="20"/>
      <c r="CJ19" s="20"/>
      <c r="CK19" s="20"/>
      <c r="CL19" s="20"/>
      <c r="CM19" s="21"/>
      <c r="CN19" s="32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22">
        <f t="shared" si="0"/>
        <v>0.4721593885360611</v>
      </c>
      <c r="DF19" s="23"/>
      <c r="DG19" s="23"/>
      <c r="DH19" s="23"/>
      <c r="DI19" s="23"/>
      <c r="DJ19" s="23"/>
      <c r="DK19" s="23"/>
      <c r="DL19" s="23"/>
      <c r="DM19" s="23"/>
      <c r="DN19" s="24"/>
    </row>
    <row r="20" spans="1:118" s="7" customFormat="1" ht="30" customHeight="1">
      <c r="A20" s="25" t="s">
        <v>11</v>
      </c>
      <c r="B20" s="26"/>
      <c r="C20" s="26"/>
      <c r="D20" s="26"/>
      <c r="E20" s="26"/>
      <c r="F20" s="26"/>
      <c r="G20" s="26"/>
      <c r="H20" s="26"/>
      <c r="I20" s="27"/>
      <c r="J20" s="8"/>
      <c r="K20" s="28" t="s">
        <v>107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9"/>
      <c r="BI20" s="29" t="s">
        <v>5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1"/>
      <c r="BT20" s="19">
        <v>322.35</v>
      </c>
      <c r="BU20" s="20"/>
      <c r="BV20" s="20"/>
      <c r="BW20" s="20"/>
      <c r="BX20" s="20"/>
      <c r="BY20" s="20"/>
      <c r="BZ20" s="20"/>
      <c r="CA20" s="20"/>
      <c r="CB20" s="20"/>
      <c r="CC20" s="21"/>
      <c r="CD20" s="19">
        <v>321.61533000000003</v>
      </c>
      <c r="CE20" s="20"/>
      <c r="CF20" s="20"/>
      <c r="CG20" s="20"/>
      <c r="CH20" s="20"/>
      <c r="CI20" s="20"/>
      <c r="CJ20" s="20"/>
      <c r="CK20" s="20"/>
      <c r="CL20" s="20"/>
      <c r="CM20" s="21"/>
      <c r="CN20" s="32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  <c r="DE20" s="22">
        <f t="shared" si="0"/>
        <v>-0.0022791065611912353</v>
      </c>
      <c r="DF20" s="23"/>
      <c r="DG20" s="23"/>
      <c r="DH20" s="23"/>
      <c r="DI20" s="23"/>
      <c r="DJ20" s="23"/>
      <c r="DK20" s="23"/>
      <c r="DL20" s="23"/>
      <c r="DM20" s="23"/>
      <c r="DN20" s="24"/>
    </row>
    <row r="21" spans="1:118" s="7" customFormat="1" ht="15" customHeight="1">
      <c r="A21" s="25" t="s">
        <v>37</v>
      </c>
      <c r="B21" s="26"/>
      <c r="C21" s="26"/>
      <c r="D21" s="26"/>
      <c r="E21" s="26"/>
      <c r="F21" s="26"/>
      <c r="G21" s="26"/>
      <c r="H21" s="26"/>
      <c r="I21" s="27"/>
      <c r="J21" s="8"/>
      <c r="K21" s="28" t="s">
        <v>38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9"/>
      <c r="BI21" s="29" t="s">
        <v>5</v>
      </c>
      <c r="BJ21" s="30"/>
      <c r="BK21" s="30"/>
      <c r="BL21" s="30"/>
      <c r="BM21" s="30"/>
      <c r="BN21" s="30"/>
      <c r="BO21" s="30"/>
      <c r="BP21" s="30"/>
      <c r="BQ21" s="30"/>
      <c r="BR21" s="30"/>
      <c r="BS21" s="31"/>
      <c r="BT21" s="19"/>
      <c r="BU21" s="20"/>
      <c r="BV21" s="20"/>
      <c r="BW21" s="20"/>
      <c r="BX21" s="20"/>
      <c r="BY21" s="20"/>
      <c r="BZ21" s="20"/>
      <c r="CA21" s="20"/>
      <c r="CB21" s="20"/>
      <c r="CC21" s="21"/>
      <c r="CD21" s="19"/>
      <c r="CE21" s="20"/>
      <c r="CF21" s="20"/>
      <c r="CG21" s="20"/>
      <c r="CH21" s="20"/>
      <c r="CI21" s="20"/>
      <c r="CJ21" s="20"/>
      <c r="CK21" s="20"/>
      <c r="CL21" s="20"/>
      <c r="CM21" s="21"/>
      <c r="CN21" s="32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  <c r="DE21" s="22"/>
      <c r="DF21" s="23"/>
      <c r="DG21" s="23"/>
      <c r="DH21" s="23"/>
      <c r="DI21" s="23"/>
      <c r="DJ21" s="23"/>
      <c r="DK21" s="23"/>
      <c r="DL21" s="23"/>
      <c r="DM21" s="23"/>
      <c r="DN21" s="24"/>
    </row>
    <row r="22" spans="1:118" s="7" customFormat="1" ht="66" customHeight="1">
      <c r="A22" s="25" t="s">
        <v>39</v>
      </c>
      <c r="B22" s="26"/>
      <c r="C22" s="26"/>
      <c r="D22" s="26"/>
      <c r="E22" s="26"/>
      <c r="F22" s="26"/>
      <c r="G22" s="26"/>
      <c r="H22" s="26"/>
      <c r="I22" s="27"/>
      <c r="J22" s="8"/>
      <c r="K22" s="28" t="s">
        <v>40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9"/>
      <c r="BI22" s="29" t="s">
        <v>5</v>
      </c>
      <c r="BJ22" s="30"/>
      <c r="BK22" s="30"/>
      <c r="BL22" s="30"/>
      <c r="BM22" s="30"/>
      <c r="BN22" s="30"/>
      <c r="BO22" s="30"/>
      <c r="BP22" s="30"/>
      <c r="BQ22" s="30"/>
      <c r="BR22" s="30"/>
      <c r="BS22" s="31"/>
      <c r="BT22" s="19">
        <v>668.06</v>
      </c>
      <c r="BU22" s="20"/>
      <c r="BV22" s="20"/>
      <c r="BW22" s="20"/>
      <c r="BX22" s="20"/>
      <c r="BY22" s="20"/>
      <c r="BZ22" s="20"/>
      <c r="CA22" s="20"/>
      <c r="CB22" s="20"/>
      <c r="CC22" s="21"/>
      <c r="CD22" s="19">
        <v>1136.42605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37" t="s">
        <v>139</v>
      </c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9"/>
      <c r="DE22" s="22">
        <f t="shared" si="0"/>
        <v>0.7010838098374399</v>
      </c>
      <c r="DF22" s="23"/>
      <c r="DG22" s="23"/>
      <c r="DH22" s="23"/>
      <c r="DI22" s="23"/>
      <c r="DJ22" s="23"/>
      <c r="DK22" s="23"/>
      <c r="DL22" s="23"/>
      <c r="DM22" s="23"/>
      <c r="DN22" s="24"/>
    </row>
    <row r="23" spans="1:118" s="7" customFormat="1" ht="15" customHeight="1">
      <c r="A23" s="25" t="s">
        <v>41</v>
      </c>
      <c r="B23" s="26"/>
      <c r="C23" s="26"/>
      <c r="D23" s="26"/>
      <c r="E23" s="26"/>
      <c r="F23" s="26"/>
      <c r="G23" s="26"/>
      <c r="H23" s="26"/>
      <c r="I23" s="27"/>
      <c r="J23" s="8"/>
      <c r="K23" s="28" t="s">
        <v>12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9"/>
      <c r="BI23" s="29" t="s">
        <v>5</v>
      </c>
      <c r="BJ23" s="30"/>
      <c r="BK23" s="30"/>
      <c r="BL23" s="30"/>
      <c r="BM23" s="30"/>
      <c r="BN23" s="30"/>
      <c r="BO23" s="30"/>
      <c r="BP23" s="30"/>
      <c r="BQ23" s="30"/>
      <c r="BR23" s="30"/>
      <c r="BS23" s="31"/>
      <c r="BT23" s="19">
        <v>0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19">
        <v>0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32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  <c r="DE23" s="22"/>
      <c r="DF23" s="23"/>
      <c r="DG23" s="23"/>
      <c r="DH23" s="23"/>
      <c r="DI23" s="23"/>
      <c r="DJ23" s="23"/>
      <c r="DK23" s="23"/>
      <c r="DL23" s="23"/>
      <c r="DM23" s="23"/>
      <c r="DN23" s="24"/>
    </row>
    <row r="24" spans="1:118" s="7" customFormat="1" ht="30" customHeight="1">
      <c r="A24" s="25" t="s">
        <v>10</v>
      </c>
      <c r="B24" s="26"/>
      <c r="C24" s="26"/>
      <c r="D24" s="26"/>
      <c r="E24" s="26"/>
      <c r="F24" s="26"/>
      <c r="G24" s="26"/>
      <c r="H24" s="26"/>
      <c r="I24" s="27"/>
      <c r="J24" s="8"/>
      <c r="K24" s="28" t="s">
        <v>78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9"/>
      <c r="BI24" s="29" t="s">
        <v>5</v>
      </c>
      <c r="BJ24" s="30"/>
      <c r="BK24" s="30"/>
      <c r="BL24" s="30"/>
      <c r="BM24" s="30"/>
      <c r="BN24" s="30"/>
      <c r="BO24" s="30"/>
      <c r="BP24" s="30"/>
      <c r="BQ24" s="30"/>
      <c r="BR24" s="30"/>
      <c r="BS24" s="31"/>
      <c r="BT24" s="19">
        <v>7617.64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7589.17868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32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22">
        <f t="shared" si="0"/>
        <v>-0.0037362385200666592</v>
      </c>
      <c r="DF24" s="23"/>
      <c r="DG24" s="23"/>
      <c r="DH24" s="23"/>
      <c r="DI24" s="23"/>
      <c r="DJ24" s="23"/>
      <c r="DK24" s="23"/>
      <c r="DL24" s="23"/>
      <c r="DM24" s="23"/>
      <c r="DN24" s="24"/>
    </row>
    <row r="25" spans="1:118" s="7" customFormat="1" ht="15" customHeight="1">
      <c r="A25" s="25" t="s">
        <v>19</v>
      </c>
      <c r="B25" s="26"/>
      <c r="C25" s="26"/>
      <c r="D25" s="26"/>
      <c r="E25" s="26"/>
      <c r="F25" s="26"/>
      <c r="G25" s="26"/>
      <c r="H25" s="26"/>
      <c r="I25" s="27"/>
      <c r="J25" s="8"/>
      <c r="K25" s="28" t="s">
        <v>12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9"/>
      <c r="BI25" s="29" t="s">
        <v>5</v>
      </c>
      <c r="BJ25" s="30"/>
      <c r="BK25" s="30"/>
      <c r="BL25" s="30"/>
      <c r="BM25" s="30"/>
      <c r="BN25" s="30"/>
      <c r="BO25" s="30"/>
      <c r="BP25" s="30"/>
      <c r="BQ25" s="30"/>
      <c r="BR25" s="30"/>
      <c r="BS25" s="31"/>
      <c r="BT25" s="19">
        <v>0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0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32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  <c r="DE25" s="22"/>
      <c r="DF25" s="23"/>
      <c r="DG25" s="23"/>
      <c r="DH25" s="23"/>
      <c r="DI25" s="23"/>
      <c r="DJ25" s="23"/>
      <c r="DK25" s="23"/>
      <c r="DL25" s="23"/>
      <c r="DM25" s="23"/>
      <c r="DN25" s="24"/>
    </row>
    <row r="26" spans="1:118" s="7" customFormat="1" ht="15" customHeight="1">
      <c r="A26" s="25" t="s">
        <v>13</v>
      </c>
      <c r="B26" s="26"/>
      <c r="C26" s="26"/>
      <c r="D26" s="26"/>
      <c r="E26" s="26"/>
      <c r="F26" s="26"/>
      <c r="G26" s="26"/>
      <c r="H26" s="26"/>
      <c r="I26" s="27"/>
      <c r="J26" s="8"/>
      <c r="K26" s="28" t="s">
        <v>79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9"/>
      <c r="BI26" s="29" t="s">
        <v>5</v>
      </c>
      <c r="BJ26" s="30"/>
      <c r="BK26" s="30"/>
      <c r="BL26" s="30"/>
      <c r="BM26" s="30"/>
      <c r="BN26" s="30"/>
      <c r="BO26" s="30"/>
      <c r="BP26" s="30"/>
      <c r="BQ26" s="30"/>
      <c r="BR26" s="30"/>
      <c r="BS26" s="31"/>
      <c r="BT26" s="19">
        <v>0</v>
      </c>
      <c r="BU26" s="20"/>
      <c r="BV26" s="20"/>
      <c r="BW26" s="20"/>
      <c r="BX26" s="20"/>
      <c r="BY26" s="20"/>
      <c r="BZ26" s="20"/>
      <c r="CA26" s="20"/>
      <c r="CB26" s="20"/>
      <c r="CC26" s="21"/>
      <c r="CD26" s="19">
        <v>0</v>
      </c>
      <c r="CE26" s="20"/>
      <c r="CF26" s="20"/>
      <c r="CG26" s="20"/>
      <c r="CH26" s="20"/>
      <c r="CI26" s="20"/>
      <c r="CJ26" s="20"/>
      <c r="CK26" s="20"/>
      <c r="CL26" s="20"/>
      <c r="CM26" s="21"/>
      <c r="CN26" s="32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E26" s="22"/>
      <c r="DF26" s="23"/>
      <c r="DG26" s="23"/>
      <c r="DH26" s="23"/>
      <c r="DI26" s="23"/>
      <c r="DJ26" s="23"/>
      <c r="DK26" s="23"/>
      <c r="DL26" s="23"/>
      <c r="DM26" s="23"/>
      <c r="DN26" s="24"/>
    </row>
    <row r="27" spans="1:118" s="7" customFormat="1" ht="15" customHeight="1">
      <c r="A27" s="25" t="s">
        <v>42</v>
      </c>
      <c r="B27" s="26"/>
      <c r="C27" s="26"/>
      <c r="D27" s="26"/>
      <c r="E27" s="26"/>
      <c r="F27" s="26"/>
      <c r="G27" s="26"/>
      <c r="H27" s="26"/>
      <c r="I27" s="27"/>
      <c r="J27" s="8"/>
      <c r="K27" s="28" t="s">
        <v>80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9"/>
      <c r="BI27" s="29" t="s">
        <v>5</v>
      </c>
      <c r="BJ27" s="30"/>
      <c r="BK27" s="30"/>
      <c r="BL27" s="30"/>
      <c r="BM27" s="30"/>
      <c r="BN27" s="30"/>
      <c r="BO27" s="30"/>
      <c r="BP27" s="30"/>
      <c r="BQ27" s="30"/>
      <c r="BR27" s="30"/>
      <c r="BS27" s="31"/>
      <c r="BT27" s="19">
        <f>BT28+BT29+BT30+BT31+BT32</f>
        <v>4318.420870416727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f>CD28+CD29+CD30+CD31+CD32</f>
        <v>3558.549541427532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  <c r="DE27" s="22">
        <f t="shared" si="0"/>
        <v>-0.17596046142576816</v>
      </c>
      <c r="DF27" s="23"/>
      <c r="DG27" s="23"/>
      <c r="DH27" s="23"/>
      <c r="DI27" s="23"/>
      <c r="DJ27" s="23"/>
      <c r="DK27" s="23"/>
      <c r="DL27" s="23"/>
      <c r="DM27" s="23"/>
      <c r="DN27" s="24"/>
    </row>
    <row r="28" spans="1:118" s="7" customFormat="1" ht="51" customHeight="1">
      <c r="A28" s="25" t="s">
        <v>81</v>
      </c>
      <c r="B28" s="26"/>
      <c r="C28" s="26"/>
      <c r="D28" s="26"/>
      <c r="E28" s="26"/>
      <c r="F28" s="26"/>
      <c r="G28" s="26"/>
      <c r="H28" s="26"/>
      <c r="I28" s="27"/>
      <c r="J28" s="8"/>
      <c r="K28" s="28" t="s">
        <v>44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9"/>
      <c r="BI28" s="29" t="s">
        <v>5</v>
      </c>
      <c r="BJ28" s="30"/>
      <c r="BK28" s="30"/>
      <c r="BL28" s="30"/>
      <c r="BM28" s="30"/>
      <c r="BN28" s="30"/>
      <c r="BO28" s="30"/>
      <c r="BP28" s="30"/>
      <c r="BQ28" s="30"/>
      <c r="BR28" s="30"/>
      <c r="BS28" s="31"/>
      <c r="BT28" s="19">
        <v>861.63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v>1249.44192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37" t="s">
        <v>140</v>
      </c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9"/>
      <c r="DE28" s="22">
        <f t="shared" si="0"/>
        <v>0.45009101354409653</v>
      </c>
      <c r="DF28" s="23"/>
      <c r="DG28" s="23"/>
      <c r="DH28" s="23"/>
      <c r="DI28" s="23"/>
      <c r="DJ28" s="23"/>
      <c r="DK28" s="23"/>
      <c r="DL28" s="23"/>
      <c r="DM28" s="23"/>
      <c r="DN28" s="24"/>
    </row>
    <row r="29" spans="1:118" s="7" customFormat="1" ht="15" customHeight="1">
      <c r="A29" s="25" t="s">
        <v>82</v>
      </c>
      <c r="B29" s="26"/>
      <c r="C29" s="26"/>
      <c r="D29" s="26"/>
      <c r="E29" s="26"/>
      <c r="F29" s="26"/>
      <c r="G29" s="26"/>
      <c r="H29" s="26"/>
      <c r="I29" s="27"/>
      <c r="J29" s="8"/>
      <c r="K29" s="28" t="s">
        <v>83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9"/>
      <c r="BI29" s="29" t="s">
        <v>5</v>
      </c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19"/>
      <c r="BU29" s="20"/>
      <c r="BV29" s="20"/>
      <c r="BW29" s="20"/>
      <c r="BX29" s="20"/>
      <c r="BY29" s="20"/>
      <c r="BZ29" s="20"/>
      <c r="CA29" s="20"/>
      <c r="CB29" s="20"/>
      <c r="CC29" s="21"/>
      <c r="CD29" s="19"/>
      <c r="CE29" s="20"/>
      <c r="CF29" s="20"/>
      <c r="CG29" s="20"/>
      <c r="CH29" s="20"/>
      <c r="CI29" s="20"/>
      <c r="CJ29" s="20"/>
      <c r="CK29" s="20"/>
      <c r="CL29" s="20"/>
      <c r="CM29" s="21"/>
      <c r="CN29" s="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E29" s="22"/>
      <c r="DF29" s="23"/>
      <c r="DG29" s="23"/>
      <c r="DH29" s="23"/>
      <c r="DI29" s="23"/>
      <c r="DJ29" s="23"/>
      <c r="DK29" s="23"/>
      <c r="DL29" s="23"/>
      <c r="DM29" s="23"/>
      <c r="DN29" s="24"/>
    </row>
    <row r="30" spans="1:118" s="7" customFormat="1" ht="30" customHeight="1">
      <c r="A30" s="25" t="s">
        <v>84</v>
      </c>
      <c r="B30" s="26"/>
      <c r="C30" s="26"/>
      <c r="D30" s="26"/>
      <c r="E30" s="26"/>
      <c r="F30" s="26"/>
      <c r="G30" s="26"/>
      <c r="H30" s="26"/>
      <c r="I30" s="27"/>
      <c r="J30" s="8"/>
      <c r="K30" s="28" t="s">
        <v>85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9"/>
      <c r="BI30" s="29" t="s">
        <v>5</v>
      </c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19"/>
      <c r="BU30" s="20"/>
      <c r="BV30" s="20"/>
      <c r="BW30" s="20"/>
      <c r="BX30" s="20"/>
      <c r="BY30" s="20"/>
      <c r="BZ30" s="20"/>
      <c r="CA30" s="20"/>
      <c r="CB30" s="20"/>
      <c r="CC30" s="21"/>
      <c r="CD30" s="19"/>
      <c r="CE30" s="20"/>
      <c r="CF30" s="20"/>
      <c r="CG30" s="20"/>
      <c r="CH30" s="20"/>
      <c r="CI30" s="20"/>
      <c r="CJ30" s="20"/>
      <c r="CK30" s="20"/>
      <c r="CL30" s="20"/>
      <c r="CM30" s="21"/>
      <c r="CN30" s="32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E30" s="22"/>
      <c r="DF30" s="23"/>
      <c r="DG30" s="23"/>
      <c r="DH30" s="23"/>
      <c r="DI30" s="23"/>
      <c r="DJ30" s="23"/>
      <c r="DK30" s="23"/>
      <c r="DL30" s="23"/>
      <c r="DM30" s="23"/>
      <c r="DN30" s="24"/>
    </row>
    <row r="31" spans="1:118" s="7" customFormat="1" ht="45" customHeight="1">
      <c r="A31" s="25" t="s">
        <v>86</v>
      </c>
      <c r="B31" s="26"/>
      <c r="C31" s="26"/>
      <c r="D31" s="26"/>
      <c r="E31" s="26"/>
      <c r="F31" s="26"/>
      <c r="G31" s="26"/>
      <c r="H31" s="26"/>
      <c r="I31" s="27"/>
      <c r="J31" s="8"/>
      <c r="K31" s="28" t="s">
        <v>87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9"/>
      <c r="BI31" s="29" t="s">
        <v>5</v>
      </c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19"/>
      <c r="BU31" s="20"/>
      <c r="BV31" s="20"/>
      <c r="BW31" s="20"/>
      <c r="BX31" s="20"/>
      <c r="BY31" s="20"/>
      <c r="BZ31" s="20"/>
      <c r="CA31" s="20"/>
      <c r="CB31" s="20"/>
      <c r="CC31" s="21"/>
      <c r="CD31" s="19"/>
      <c r="CE31" s="20"/>
      <c r="CF31" s="20"/>
      <c r="CG31" s="20"/>
      <c r="CH31" s="20"/>
      <c r="CI31" s="20"/>
      <c r="CJ31" s="20"/>
      <c r="CK31" s="20"/>
      <c r="CL31" s="20"/>
      <c r="CM31" s="21"/>
      <c r="CN31" s="32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E31" s="22"/>
      <c r="DF31" s="23"/>
      <c r="DG31" s="23"/>
      <c r="DH31" s="23"/>
      <c r="DI31" s="23"/>
      <c r="DJ31" s="23"/>
      <c r="DK31" s="23"/>
      <c r="DL31" s="23"/>
      <c r="DM31" s="23"/>
      <c r="DN31" s="24"/>
    </row>
    <row r="32" spans="1:118" s="7" customFormat="1" ht="50.25" customHeight="1">
      <c r="A32" s="25" t="s">
        <v>88</v>
      </c>
      <c r="B32" s="26"/>
      <c r="C32" s="26"/>
      <c r="D32" s="26"/>
      <c r="E32" s="26"/>
      <c r="F32" s="26"/>
      <c r="G32" s="26"/>
      <c r="H32" s="26"/>
      <c r="I32" s="27"/>
      <c r="J32" s="8"/>
      <c r="K32" s="28" t="s">
        <v>89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9"/>
      <c r="BI32" s="29" t="s">
        <v>5</v>
      </c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19">
        <f>SUM(BT33:CC37)</f>
        <v>3456.7908704167266</v>
      </c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f>SUM(CD33:CM37)</f>
        <v>2309.1076214275317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37" t="s">
        <v>141</v>
      </c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  <c r="DE32" s="22">
        <f t="shared" si="0"/>
        <v>-0.33200829671562926</v>
      </c>
      <c r="DF32" s="23"/>
      <c r="DG32" s="23"/>
      <c r="DH32" s="23"/>
      <c r="DI32" s="23"/>
      <c r="DJ32" s="23"/>
      <c r="DK32" s="23"/>
      <c r="DL32" s="23"/>
      <c r="DM32" s="23"/>
      <c r="DN32" s="24"/>
    </row>
    <row r="33" spans="1:118" s="7" customFormat="1" ht="13.5">
      <c r="A33" s="25" t="s">
        <v>110</v>
      </c>
      <c r="B33" s="26"/>
      <c r="C33" s="26"/>
      <c r="D33" s="26"/>
      <c r="E33" s="26"/>
      <c r="F33" s="26"/>
      <c r="G33" s="26"/>
      <c r="H33" s="26"/>
      <c r="I33" s="27"/>
      <c r="J33" s="8"/>
      <c r="K33" s="28" t="s">
        <v>142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9"/>
      <c r="BI33" s="29" t="s">
        <v>5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1"/>
      <c r="BT33" s="19">
        <v>53.035199999999996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v>61.89036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32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E33" s="22">
        <f t="shared" si="0"/>
        <v>0.1669675988777266</v>
      </c>
      <c r="DF33" s="23"/>
      <c r="DG33" s="23"/>
      <c r="DH33" s="23"/>
      <c r="DI33" s="23"/>
      <c r="DJ33" s="23"/>
      <c r="DK33" s="23"/>
      <c r="DL33" s="23"/>
      <c r="DM33" s="23"/>
      <c r="DN33" s="24"/>
    </row>
    <row r="34" spans="1:118" s="7" customFormat="1" ht="13.5">
      <c r="A34" s="25" t="s">
        <v>111</v>
      </c>
      <c r="B34" s="26"/>
      <c r="C34" s="26"/>
      <c r="D34" s="26"/>
      <c r="E34" s="26"/>
      <c r="F34" s="26"/>
      <c r="G34" s="26"/>
      <c r="H34" s="26"/>
      <c r="I34" s="27"/>
      <c r="J34" s="8"/>
      <c r="K34" s="28" t="s">
        <v>143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9"/>
      <c r="BI34" s="29" t="s">
        <v>5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1"/>
      <c r="BT34" s="19">
        <v>11.84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5.40191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32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E34" s="22">
        <f t="shared" si="0"/>
        <v>-0.5437576013513514</v>
      </c>
      <c r="DF34" s="23"/>
      <c r="DG34" s="23"/>
      <c r="DH34" s="23"/>
      <c r="DI34" s="23"/>
      <c r="DJ34" s="23"/>
      <c r="DK34" s="23"/>
      <c r="DL34" s="23"/>
      <c r="DM34" s="23"/>
      <c r="DN34" s="24"/>
    </row>
    <row r="35" spans="1:118" s="7" customFormat="1" ht="13.5">
      <c r="A35" s="25" t="s">
        <v>112</v>
      </c>
      <c r="B35" s="26"/>
      <c r="C35" s="26"/>
      <c r="D35" s="26"/>
      <c r="E35" s="26"/>
      <c r="F35" s="26"/>
      <c r="G35" s="26"/>
      <c r="H35" s="26"/>
      <c r="I35" s="27"/>
      <c r="J35" s="8"/>
      <c r="K35" s="28" t="s">
        <v>144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9"/>
      <c r="BI35" s="29" t="s">
        <v>5</v>
      </c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19">
        <v>18.25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17.98034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32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  <c r="DE35" s="22">
        <f t="shared" si="0"/>
        <v>-0.014775890410958836</v>
      </c>
      <c r="DF35" s="23"/>
      <c r="DG35" s="23"/>
      <c r="DH35" s="23"/>
      <c r="DI35" s="23"/>
      <c r="DJ35" s="23"/>
      <c r="DK35" s="23"/>
      <c r="DL35" s="23"/>
      <c r="DM35" s="23"/>
      <c r="DN35" s="24"/>
    </row>
    <row r="36" spans="1:118" s="7" customFormat="1" ht="13.5">
      <c r="A36" s="25" t="s">
        <v>113</v>
      </c>
      <c r="B36" s="26"/>
      <c r="C36" s="26"/>
      <c r="D36" s="26"/>
      <c r="E36" s="26"/>
      <c r="F36" s="26"/>
      <c r="G36" s="26"/>
      <c r="H36" s="26"/>
      <c r="I36" s="27"/>
      <c r="J36" s="8"/>
      <c r="K36" s="28" t="s">
        <v>145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9"/>
      <c r="BI36" s="29" t="s">
        <v>5</v>
      </c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19">
        <v>54.310670416726644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19">
        <v>43.59210000000001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  <c r="DE36" s="22">
        <f t="shared" si="0"/>
        <v>-0.1973566213505168</v>
      </c>
      <c r="DF36" s="23"/>
      <c r="DG36" s="23"/>
      <c r="DH36" s="23"/>
      <c r="DI36" s="23"/>
      <c r="DJ36" s="23"/>
      <c r="DK36" s="23"/>
      <c r="DL36" s="23"/>
      <c r="DM36" s="23"/>
      <c r="DN36" s="24"/>
    </row>
    <row r="37" spans="1:118" s="7" customFormat="1" ht="13.5">
      <c r="A37" s="25" t="s">
        <v>114</v>
      </c>
      <c r="B37" s="26"/>
      <c r="C37" s="26"/>
      <c r="D37" s="26"/>
      <c r="E37" s="26"/>
      <c r="F37" s="26"/>
      <c r="G37" s="26"/>
      <c r="H37" s="26"/>
      <c r="I37" s="27"/>
      <c r="J37" s="8"/>
      <c r="K37" s="28" t="s">
        <v>146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9"/>
      <c r="BI37" s="29" t="s">
        <v>5</v>
      </c>
      <c r="BJ37" s="30"/>
      <c r="BK37" s="30"/>
      <c r="BL37" s="30"/>
      <c r="BM37" s="30"/>
      <c r="BN37" s="30"/>
      <c r="BO37" s="30"/>
      <c r="BP37" s="30"/>
      <c r="BQ37" s="30"/>
      <c r="BR37" s="30"/>
      <c r="BS37" s="31"/>
      <c r="BT37" s="19">
        <v>3319.355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2180.242911427532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32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  <c r="DE37" s="22">
        <f t="shared" si="0"/>
        <v>-0.3431727213788426</v>
      </c>
      <c r="DF37" s="23"/>
      <c r="DG37" s="23"/>
      <c r="DH37" s="23"/>
      <c r="DI37" s="23"/>
      <c r="DJ37" s="23"/>
      <c r="DK37" s="23"/>
      <c r="DL37" s="23"/>
      <c r="DM37" s="23"/>
      <c r="DN37" s="24"/>
    </row>
    <row r="38" spans="1:118" s="7" customFormat="1" ht="15" customHeight="1">
      <c r="A38" s="25" t="s">
        <v>20</v>
      </c>
      <c r="B38" s="26"/>
      <c r="C38" s="26"/>
      <c r="D38" s="26"/>
      <c r="E38" s="26"/>
      <c r="F38" s="26"/>
      <c r="G38" s="26"/>
      <c r="H38" s="26"/>
      <c r="I38" s="27"/>
      <c r="J38" s="8"/>
      <c r="K38" s="28" t="s">
        <v>90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9"/>
      <c r="BI38" s="29" t="s">
        <v>5</v>
      </c>
      <c r="BJ38" s="30"/>
      <c r="BK38" s="30"/>
      <c r="BL38" s="30"/>
      <c r="BM38" s="30"/>
      <c r="BN38" s="30"/>
      <c r="BO38" s="30"/>
      <c r="BP38" s="30"/>
      <c r="BQ38" s="30"/>
      <c r="BR38" s="30"/>
      <c r="BS38" s="31"/>
      <c r="BT38" s="19">
        <v>256.7</v>
      </c>
      <c r="BU38" s="20"/>
      <c r="BV38" s="20"/>
      <c r="BW38" s="20"/>
      <c r="BX38" s="20"/>
      <c r="BY38" s="20"/>
      <c r="BZ38" s="20"/>
      <c r="CA38" s="20"/>
      <c r="CB38" s="20"/>
      <c r="CC38" s="21"/>
      <c r="CD38" s="19">
        <v>487.89498192926237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32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  <c r="DE38" s="22">
        <f t="shared" si="0"/>
        <v>0.9006427032694289</v>
      </c>
      <c r="DF38" s="23"/>
      <c r="DG38" s="23"/>
      <c r="DH38" s="23"/>
      <c r="DI38" s="23"/>
      <c r="DJ38" s="23"/>
      <c r="DK38" s="23"/>
      <c r="DL38" s="23"/>
      <c r="DM38" s="23"/>
      <c r="DN38" s="24"/>
    </row>
    <row r="39" spans="1:118" s="7" customFormat="1" ht="15" customHeight="1">
      <c r="A39" s="25" t="s">
        <v>21</v>
      </c>
      <c r="B39" s="26"/>
      <c r="C39" s="26"/>
      <c r="D39" s="26"/>
      <c r="E39" s="26"/>
      <c r="F39" s="26"/>
      <c r="G39" s="26"/>
      <c r="H39" s="26"/>
      <c r="I39" s="27"/>
      <c r="J39" s="8"/>
      <c r="K39" s="28" t="s">
        <v>91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9"/>
      <c r="BI39" s="29" t="s">
        <v>5</v>
      </c>
      <c r="BJ39" s="30"/>
      <c r="BK39" s="30"/>
      <c r="BL39" s="30"/>
      <c r="BM39" s="30"/>
      <c r="BN39" s="30"/>
      <c r="BO39" s="30"/>
      <c r="BP39" s="30"/>
      <c r="BQ39" s="30"/>
      <c r="BR39" s="30"/>
      <c r="BS39" s="31"/>
      <c r="BT39" s="19">
        <v>51.34</v>
      </c>
      <c r="BU39" s="20"/>
      <c r="BV39" s="20"/>
      <c r="BW39" s="20"/>
      <c r="BX39" s="20"/>
      <c r="BY39" s="20"/>
      <c r="BZ39" s="20"/>
      <c r="CA39" s="20"/>
      <c r="CB39" s="20"/>
      <c r="CC39" s="21"/>
      <c r="CD39" s="19">
        <v>97.57899638585248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32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  <c r="DE39" s="22">
        <f t="shared" si="0"/>
        <v>0.9006427032694286</v>
      </c>
      <c r="DF39" s="23"/>
      <c r="DG39" s="23"/>
      <c r="DH39" s="23"/>
      <c r="DI39" s="23"/>
      <c r="DJ39" s="23"/>
      <c r="DK39" s="23"/>
      <c r="DL39" s="23"/>
      <c r="DM39" s="23"/>
      <c r="DN39" s="24"/>
    </row>
    <row r="40" spans="1:118" s="7" customFormat="1" ht="15" customHeight="1">
      <c r="A40" s="25" t="s">
        <v>22</v>
      </c>
      <c r="B40" s="26"/>
      <c r="C40" s="26"/>
      <c r="D40" s="26"/>
      <c r="E40" s="26"/>
      <c r="F40" s="26"/>
      <c r="G40" s="26"/>
      <c r="H40" s="26"/>
      <c r="I40" s="27"/>
      <c r="J40" s="8"/>
      <c r="K40" s="28" t="s">
        <v>92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9"/>
      <c r="BI40" s="29" t="s">
        <v>5</v>
      </c>
      <c r="BJ40" s="30"/>
      <c r="BK40" s="30"/>
      <c r="BL40" s="30"/>
      <c r="BM40" s="30"/>
      <c r="BN40" s="30"/>
      <c r="BO40" s="30"/>
      <c r="BP40" s="30"/>
      <c r="BQ40" s="30"/>
      <c r="BR40" s="30"/>
      <c r="BS40" s="31"/>
      <c r="BT40" s="19">
        <f>SUM(BT41:CC44)</f>
        <v>205.35999999999999</v>
      </c>
      <c r="BU40" s="20"/>
      <c r="BV40" s="20"/>
      <c r="BW40" s="20"/>
      <c r="BX40" s="20"/>
      <c r="BY40" s="20"/>
      <c r="BZ40" s="20"/>
      <c r="CA40" s="20"/>
      <c r="CB40" s="20"/>
      <c r="CC40" s="21"/>
      <c r="CD40" s="19">
        <f>SUM(CD41:CM44)</f>
        <v>390.31598554340985</v>
      </c>
      <c r="CE40" s="20"/>
      <c r="CF40" s="20"/>
      <c r="CG40" s="20"/>
      <c r="CH40" s="20"/>
      <c r="CI40" s="20"/>
      <c r="CJ40" s="20"/>
      <c r="CK40" s="20"/>
      <c r="CL40" s="20"/>
      <c r="CM40" s="21"/>
      <c r="CN40" s="32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  <c r="DE40" s="22">
        <f t="shared" si="0"/>
        <v>0.9006427032694286</v>
      </c>
      <c r="DF40" s="23"/>
      <c r="DG40" s="23"/>
      <c r="DH40" s="23"/>
      <c r="DI40" s="23"/>
      <c r="DJ40" s="23"/>
      <c r="DK40" s="23"/>
      <c r="DL40" s="23"/>
      <c r="DM40" s="23"/>
      <c r="DN40" s="24"/>
    </row>
    <row r="41" spans="1:118" s="7" customFormat="1" ht="30" customHeight="1">
      <c r="A41" s="25" t="s">
        <v>93</v>
      </c>
      <c r="B41" s="26"/>
      <c r="C41" s="26"/>
      <c r="D41" s="26"/>
      <c r="E41" s="26"/>
      <c r="F41" s="26"/>
      <c r="G41" s="26"/>
      <c r="H41" s="26"/>
      <c r="I41" s="27"/>
      <c r="J41" s="8"/>
      <c r="K41" s="28" t="s">
        <v>94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9"/>
      <c r="BI41" s="29" t="s">
        <v>5</v>
      </c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19">
        <v>0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19">
        <v>0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32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  <c r="DE41" s="22"/>
      <c r="DF41" s="23"/>
      <c r="DG41" s="23"/>
      <c r="DH41" s="23"/>
      <c r="DI41" s="23"/>
      <c r="DJ41" s="23"/>
      <c r="DK41" s="23"/>
      <c r="DL41" s="23"/>
      <c r="DM41" s="23"/>
      <c r="DN41" s="24"/>
    </row>
    <row r="42" spans="1:118" s="7" customFormat="1" ht="30" customHeight="1">
      <c r="A42" s="25" t="s">
        <v>95</v>
      </c>
      <c r="B42" s="26"/>
      <c r="C42" s="26"/>
      <c r="D42" s="26"/>
      <c r="E42" s="26"/>
      <c r="F42" s="26"/>
      <c r="G42" s="26"/>
      <c r="H42" s="26"/>
      <c r="I42" s="27"/>
      <c r="J42" s="8"/>
      <c r="K42" s="28" t="s">
        <v>96</v>
      </c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9"/>
      <c r="BI42" s="29" t="s">
        <v>5</v>
      </c>
      <c r="BJ42" s="30"/>
      <c r="BK42" s="30"/>
      <c r="BL42" s="30"/>
      <c r="BM42" s="30"/>
      <c r="BN42" s="30"/>
      <c r="BO42" s="30"/>
      <c r="BP42" s="30"/>
      <c r="BQ42" s="30"/>
      <c r="BR42" s="30"/>
      <c r="BS42" s="31"/>
      <c r="BT42" s="19">
        <v>0</v>
      </c>
      <c r="BU42" s="20"/>
      <c r="BV42" s="20"/>
      <c r="BW42" s="20"/>
      <c r="BX42" s="20"/>
      <c r="BY42" s="20"/>
      <c r="BZ42" s="20"/>
      <c r="CA42" s="20"/>
      <c r="CB42" s="20"/>
      <c r="CC42" s="21"/>
      <c r="CD42" s="19">
        <v>0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32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  <c r="DE42" s="22"/>
      <c r="DF42" s="23"/>
      <c r="DG42" s="23"/>
      <c r="DH42" s="23"/>
      <c r="DI42" s="23"/>
      <c r="DJ42" s="23"/>
      <c r="DK42" s="23"/>
      <c r="DL42" s="23"/>
      <c r="DM42" s="23"/>
      <c r="DN42" s="24"/>
    </row>
    <row r="43" spans="1:118" s="7" customFormat="1" ht="15" customHeight="1">
      <c r="A43" s="25" t="s">
        <v>97</v>
      </c>
      <c r="B43" s="26"/>
      <c r="C43" s="26"/>
      <c r="D43" s="26"/>
      <c r="E43" s="26"/>
      <c r="F43" s="26"/>
      <c r="G43" s="26"/>
      <c r="H43" s="26"/>
      <c r="I43" s="27"/>
      <c r="J43" s="8"/>
      <c r="K43" s="28" t="s">
        <v>98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9"/>
      <c r="BI43" s="29" t="s">
        <v>5</v>
      </c>
      <c r="BJ43" s="30"/>
      <c r="BK43" s="30"/>
      <c r="BL43" s="30"/>
      <c r="BM43" s="30"/>
      <c r="BN43" s="30"/>
      <c r="BO43" s="30"/>
      <c r="BP43" s="30"/>
      <c r="BQ43" s="30"/>
      <c r="BR43" s="30"/>
      <c r="BS43" s="31"/>
      <c r="BT43" s="19">
        <v>0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19">
        <v>0</v>
      </c>
      <c r="CE43" s="20"/>
      <c r="CF43" s="20"/>
      <c r="CG43" s="20"/>
      <c r="CH43" s="20"/>
      <c r="CI43" s="20"/>
      <c r="CJ43" s="20"/>
      <c r="CK43" s="20"/>
      <c r="CL43" s="20"/>
      <c r="CM43" s="21"/>
      <c r="CN43" s="32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  <c r="DE43" s="22"/>
      <c r="DF43" s="23"/>
      <c r="DG43" s="23"/>
      <c r="DH43" s="23"/>
      <c r="DI43" s="23"/>
      <c r="DJ43" s="23"/>
      <c r="DK43" s="23"/>
      <c r="DL43" s="23"/>
      <c r="DM43" s="23"/>
      <c r="DN43" s="24"/>
    </row>
    <row r="44" spans="1:118" s="7" customFormat="1" ht="30" customHeight="1">
      <c r="A44" s="25" t="s">
        <v>99</v>
      </c>
      <c r="B44" s="26"/>
      <c r="C44" s="26"/>
      <c r="D44" s="26"/>
      <c r="E44" s="26"/>
      <c r="F44" s="26"/>
      <c r="G44" s="26"/>
      <c r="H44" s="26"/>
      <c r="I44" s="27"/>
      <c r="J44" s="8"/>
      <c r="K44" s="28" t="s">
        <v>100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9"/>
      <c r="BI44" s="29" t="s">
        <v>5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1"/>
      <c r="BT44" s="19">
        <v>205.35999999999999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390.31598554340985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32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  <c r="DE44" s="22">
        <f t="shared" si="0"/>
        <v>0.9006427032694286</v>
      </c>
      <c r="DF44" s="23"/>
      <c r="DG44" s="23"/>
      <c r="DH44" s="23"/>
      <c r="DI44" s="23"/>
      <c r="DJ44" s="23"/>
      <c r="DK44" s="23"/>
      <c r="DL44" s="23"/>
      <c r="DM44" s="23"/>
      <c r="DN44" s="24"/>
    </row>
    <row r="45" spans="1:118" s="7" customFormat="1" ht="45" customHeight="1">
      <c r="A45" s="25" t="s">
        <v>14</v>
      </c>
      <c r="B45" s="26"/>
      <c r="C45" s="26"/>
      <c r="D45" s="26"/>
      <c r="E45" s="26"/>
      <c r="F45" s="26"/>
      <c r="G45" s="26"/>
      <c r="H45" s="26"/>
      <c r="I45" s="27"/>
      <c r="J45" s="8"/>
      <c r="K45" s="28" t="s">
        <v>43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9"/>
      <c r="BI45" s="29" t="s">
        <v>5</v>
      </c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19">
        <v>0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19">
        <v>0</v>
      </c>
      <c r="CE45" s="20"/>
      <c r="CF45" s="20"/>
      <c r="CG45" s="20"/>
      <c r="CH45" s="20"/>
      <c r="CI45" s="20"/>
      <c r="CJ45" s="20"/>
      <c r="CK45" s="20"/>
      <c r="CL45" s="20"/>
      <c r="CM45" s="21"/>
      <c r="CN45" s="32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  <c r="DE45" s="22"/>
      <c r="DF45" s="23"/>
      <c r="DG45" s="23"/>
      <c r="DH45" s="23"/>
      <c r="DI45" s="23"/>
      <c r="DJ45" s="23"/>
      <c r="DK45" s="23"/>
      <c r="DL45" s="23"/>
      <c r="DM45" s="23"/>
      <c r="DN45" s="24"/>
    </row>
    <row r="46" spans="1:118" s="7" customFormat="1" ht="55.5" customHeight="1">
      <c r="A46" s="25" t="s">
        <v>23</v>
      </c>
      <c r="B46" s="26"/>
      <c r="C46" s="26"/>
      <c r="D46" s="26"/>
      <c r="E46" s="26"/>
      <c r="F46" s="26"/>
      <c r="G46" s="26"/>
      <c r="H46" s="26"/>
      <c r="I46" s="27"/>
      <c r="J46" s="8"/>
      <c r="K46" s="28" t="s">
        <v>101</v>
      </c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9"/>
      <c r="BI46" s="29" t="s">
        <v>5</v>
      </c>
      <c r="BJ46" s="30"/>
      <c r="BK46" s="30"/>
      <c r="BL46" s="30"/>
      <c r="BM46" s="30"/>
      <c r="BN46" s="30"/>
      <c r="BO46" s="30"/>
      <c r="BP46" s="30"/>
      <c r="BQ46" s="30"/>
      <c r="BR46" s="30"/>
      <c r="BS46" s="31"/>
      <c r="BT46" s="19">
        <v>0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v>0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32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  <c r="DE46" s="22"/>
      <c r="DF46" s="23"/>
      <c r="DG46" s="23"/>
      <c r="DH46" s="23"/>
      <c r="DI46" s="23"/>
      <c r="DJ46" s="23"/>
      <c r="DK46" s="23"/>
      <c r="DL46" s="23"/>
      <c r="DM46" s="23"/>
      <c r="DN46" s="24"/>
    </row>
    <row r="47" spans="1:118" s="7" customFormat="1" ht="72" customHeight="1">
      <c r="A47" s="25" t="s">
        <v>25</v>
      </c>
      <c r="B47" s="26"/>
      <c r="C47" s="26"/>
      <c r="D47" s="26"/>
      <c r="E47" s="26"/>
      <c r="F47" s="26"/>
      <c r="G47" s="26"/>
      <c r="H47" s="26"/>
      <c r="I47" s="27"/>
      <c r="J47" s="8"/>
      <c r="K47" s="28" t="s">
        <v>102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9"/>
      <c r="BI47" s="29" t="s">
        <v>5</v>
      </c>
      <c r="BJ47" s="30"/>
      <c r="BK47" s="30"/>
      <c r="BL47" s="30"/>
      <c r="BM47" s="30"/>
      <c r="BN47" s="30"/>
      <c r="BO47" s="30"/>
      <c r="BP47" s="30"/>
      <c r="BQ47" s="30"/>
      <c r="BR47" s="30"/>
      <c r="BS47" s="31"/>
      <c r="BT47" s="19">
        <v>0</v>
      </c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0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32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  <c r="DE47" s="22"/>
      <c r="DF47" s="23"/>
      <c r="DG47" s="23"/>
      <c r="DH47" s="23"/>
      <c r="DI47" s="23"/>
      <c r="DJ47" s="23"/>
      <c r="DK47" s="23"/>
      <c r="DL47" s="23"/>
      <c r="DM47" s="23"/>
      <c r="DN47" s="24"/>
    </row>
    <row r="48" spans="1:118" s="7" customFormat="1" ht="30" customHeight="1">
      <c r="A48" s="25" t="s">
        <v>103</v>
      </c>
      <c r="B48" s="26"/>
      <c r="C48" s="26"/>
      <c r="D48" s="26"/>
      <c r="E48" s="26"/>
      <c r="F48" s="26"/>
      <c r="G48" s="26"/>
      <c r="H48" s="26"/>
      <c r="I48" s="27"/>
      <c r="J48" s="8"/>
      <c r="K48" s="28" t="s">
        <v>45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9"/>
      <c r="BI48" s="29" t="s">
        <v>46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1"/>
      <c r="BT48" s="19">
        <v>0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19">
        <v>0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32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  <c r="DE48" s="22"/>
      <c r="DF48" s="23"/>
      <c r="DG48" s="23"/>
      <c r="DH48" s="23"/>
      <c r="DI48" s="23"/>
      <c r="DJ48" s="23"/>
      <c r="DK48" s="23"/>
      <c r="DL48" s="23"/>
      <c r="DM48" s="23"/>
      <c r="DN48" s="24"/>
    </row>
    <row r="49" spans="1:118" s="7" customFormat="1" ht="120" customHeight="1">
      <c r="A49" s="25" t="s">
        <v>24</v>
      </c>
      <c r="B49" s="26"/>
      <c r="C49" s="26"/>
      <c r="D49" s="26"/>
      <c r="E49" s="26"/>
      <c r="F49" s="26"/>
      <c r="G49" s="26"/>
      <c r="H49" s="26"/>
      <c r="I49" s="27"/>
      <c r="J49" s="8"/>
      <c r="K49" s="28" t="s">
        <v>47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9"/>
      <c r="BI49" s="29" t="s">
        <v>5</v>
      </c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19">
        <v>0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0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32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  <c r="DE49" s="22"/>
      <c r="DF49" s="23"/>
      <c r="DG49" s="23"/>
      <c r="DH49" s="23"/>
      <c r="DI49" s="23"/>
      <c r="DJ49" s="23"/>
      <c r="DK49" s="23"/>
      <c r="DL49" s="23"/>
      <c r="DM49" s="23"/>
      <c r="DN49" s="24"/>
    </row>
    <row r="50" spans="1:118" s="7" customFormat="1" ht="30" customHeight="1">
      <c r="A50" s="25" t="s">
        <v>15</v>
      </c>
      <c r="B50" s="26"/>
      <c r="C50" s="26"/>
      <c r="D50" s="26"/>
      <c r="E50" s="26"/>
      <c r="F50" s="26"/>
      <c r="G50" s="26"/>
      <c r="H50" s="26"/>
      <c r="I50" s="27"/>
      <c r="J50" s="8"/>
      <c r="K50" s="28" t="s">
        <v>48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9"/>
      <c r="BI50" s="29" t="s">
        <v>5</v>
      </c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19">
        <v>0</v>
      </c>
      <c r="BU50" s="20"/>
      <c r="BV50" s="20"/>
      <c r="BW50" s="20"/>
      <c r="BX50" s="20"/>
      <c r="BY50" s="20"/>
      <c r="BZ50" s="20"/>
      <c r="CA50" s="20"/>
      <c r="CB50" s="20"/>
      <c r="CC50" s="21"/>
      <c r="CD50" s="19">
        <v>0</v>
      </c>
      <c r="CE50" s="20"/>
      <c r="CF50" s="20"/>
      <c r="CG50" s="20"/>
      <c r="CH50" s="20"/>
      <c r="CI50" s="20"/>
      <c r="CJ50" s="20"/>
      <c r="CK50" s="20"/>
      <c r="CL50" s="20"/>
      <c r="CM50" s="21"/>
      <c r="CN50" s="32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  <c r="DE50" s="22"/>
      <c r="DF50" s="23"/>
      <c r="DG50" s="23"/>
      <c r="DH50" s="23"/>
      <c r="DI50" s="23"/>
      <c r="DJ50" s="23"/>
      <c r="DK50" s="23"/>
      <c r="DL50" s="23"/>
      <c r="DM50" s="23"/>
      <c r="DN50" s="24"/>
    </row>
    <row r="51" spans="1:130" s="7" customFormat="1" ht="45" customHeight="1">
      <c r="A51" s="25" t="s">
        <v>16</v>
      </c>
      <c r="B51" s="26"/>
      <c r="C51" s="26"/>
      <c r="D51" s="26"/>
      <c r="E51" s="26"/>
      <c r="F51" s="26"/>
      <c r="G51" s="26"/>
      <c r="H51" s="26"/>
      <c r="I51" s="27"/>
      <c r="J51" s="8"/>
      <c r="K51" s="28" t="s">
        <v>49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9"/>
      <c r="BI51" s="29" t="s">
        <v>5</v>
      </c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57">
        <v>2531.82312086218</v>
      </c>
      <c r="BU51" s="58"/>
      <c r="BV51" s="58"/>
      <c r="BW51" s="58"/>
      <c r="BX51" s="58"/>
      <c r="BY51" s="58"/>
      <c r="BZ51" s="58"/>
      <c r="CA51" s="58"/>
      <c r="CB51" s="58"/>
      <c r="CC51" s="59"/>
      <c r="CD51" s="57">
        <v>2788.599397904</v>
      </c>
      <c r="CE51" s="58"/>
      <c r="CF51" s="58"/>
      <c r="CG51" s="58"/>
      <c r="CH51" s="58"/>
      <c r="CI51" s="58"/>
      <c r="CJ51" s="58"/>
      <c r="CK51" s="58"/>
      <c r="CL51" s="58"/>
      <c r="CM51" s="59"/>
      <c r="CN51" s="32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  <c r="DE51" s="22">
        <f t="shared" si="0"/>
        <v>0.10141951660287307</v>
      </c>
      <c r="DF51" s="23"/>
      <c r="DG51" s="23"/>
      <c r="DH51" s="23"/>
      <c r="DI51" s="23"/>
      <c r="DJ51" s="23"/>
      <c r="DK51" s="23"/>
      <c r="DL51" s="23"/>
      <c r="DM51" s="23"/>
      <c r="DN51" s="24"/>
      <c r="DZ51" s="56"/>
    </row>
    <row r="52" spans="1:118" s="7" customFormat="1" ht="40.5" customHeight="1">
      <c r="A52" s="25" t="s">
        <v>7</v>
      </c>
      <c r="B52" s="26"/>
      <c r="C52" s="26"/>
      <c r="D52" s="26"/>
      <c r="E52" s="26"/>
      <c r="F52" s="26"/>
      <c r="G52" s="26"/>
      <c r="H52" s="26"/>
      <c r="I52" s="27"/>
      <c r="J52" s="8"/>
      <c r="K52" s="28" t="s">
        <v>50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9"/>
      <c r="BI52" s="29" t="s">
        <v>51</v>
      </c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57">
        <v>1.67826190401192</v>
      </c>
      <c r="BU52" s="58"/>
      <c r="BV52" s="58"/>
      <c r="BW52" s="58"/>
      <c r="BX52" s="58"/>
      <c r="BY52" s="58"/>
      <c r="BZ52" s="58"/>
      <c r="CA52" s="58"/>
      <c r="CB52" s="58"/>
      <c r="CC52" s="59"/>
      <c r="CD52" s="57">
        <v>1.708604</v>
      </c>
      <c r="CE52" s="58"/>
      <c r="CF52" s="58"/>
      <c r="CG52" s="58"/>
      <c r="CH52" s="58"/>
      <c r="CI52" s="58"/>
      <c r="CJ52" s="58"/>
      <c r="CK52" s="58"/>
      <c r="CL52" s="58"/>
      <c r="CM52" s="59"/>
      <c r="CN52" s="32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  <c r="DE52" s="22">
        <f t="shared" si="0"/>
        <v>0.018079476102953018</v>
      </c>
      <c r="DF52" s="23"/>
      <c r="DG52" s="23"/>
      <c r="DH52" s="23"/>
      <c r="DI52" s="23"/>
      <c r="DJ52" s="23"/>
      <c r="DK52" s="23"/>
      <c r="DL52" s="23"/>
      <c r="DM52" s="23"/>
      <c r="DN52" s="24"/>
    </row>
    <row r="53" spans="1:118" s="7" customFormat="1" ht="66.75" customHeight="1">
      <c r="A53" s="25" t="s">
        <v>20</v>
      </c>
      <c r="B53" s="26"/>
      <c r="C53" s="26"/>
      <c r="D53" s="26"/>
      <c r="E53" s="26"/>
      <c r="F53" s="26"/>
      <c r="G53" s="26"/>
      <c r="H53" s="26"/>
      <c r="I53" s="27"/>
      <c r="J53" s="8"/>
      <c r="K53" s="28" t="s">
        <v>52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9"/>
      <c r="BI53" s="29" t="s">
        <v>5</v>
      </c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57">
        <f>BT51/BT52</f>
        <v>1508.5983390374317</v>
      </c>
      <c r="BU53" s="58"/>
      <c r="BV53" s="58"/>
      <c r="BW53" s="58"/>
      <c r="BX53" s="58"/>
      <c r="BY53" s="58"/>
      <c r="BZ53" s="58"/>
      <c r="CA53" s="58"/>
      <c r="CB53" s="58"/>
      <c r="CC53" s="59"/>
      <c r="CD53" s="57">
        <f>CD51/CD52</f>
        <v>1632.0922799572047</v>
      </c>
      <c r="CE53" s="58"/>
      <c r="CF53" s="58"/>
      <c r="CG53" s="58"/>
      <c r="CH53" s="58"/>
      <c r="CI53" s="58"/>
      <c r="CJ53" s="58"/>
      <c r="CK53" s="58"/>
      <c r="CL53" s="58"/>
      <c r="CM53" s="59"/>
      <c r="CN53" s="32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  <c r="DE53" s="22">
        <f t="shared" si="0"/>
        <v>0.08186005361676907</v>
      </c>
      <c r="DF53" s="23"/>
      <c r="DG53" s="23"/>
      <c r="DH53" s="23"/>
      <c r="DI53" s="23"/>
      <c r="DJ53" s="23"/>
      <c r="DK53" s="23"/>
      <c r="DL53" s="23"/>
      <c r="DM53" s="23"/>
      <c r="DN53" s="24"/>
    </row>
    <row r="54" spans="1:118" s="7" customFormat="1" ht="79.5" customHeight="1">
      <c r="A54" s="25" t="s">
        <v>18</v>
      </c>
      <c r="B54" s="26"/>
      <c r="C54" s="26"/>
      <c r="D54" s="26"/>
      <c r="E54" s="26"/>
      <c r="F54" s="26"/>
      <c r="G54" s="26"/>
      <c r="H54" s="26"/>
      <c r="I54" s="27"/>
      <c r="J54" s="8"/>
      <c r="K54" s="28" t="s">
        <v>53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9"/>
      <c r="BI54" s="29" t="s">
        <v>27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1"/>
      <c r="BT54" s="19"/>
      <c r="BU54" s="20"/>
      <c r="BV54" s="20"/>
      <c r="BW54" s="20"/>
      <c r="BX54" s="20"/>
      <c r="BY54" s="20"/>
      <c r="BZ54" s="20"/>
      <c r="CA54" s="20"/>
      <c r="CB54" s="20"/>
      <c r="CC54" s="21"/>
      <c r="CD54" s="19"/>
      <c r="CE54" s="20"/>
      <c r="CF54" s="20"/>
      <c r="CG54" s="20"/>
      <c r="CH54" s="20"/>
      <c r="CI54" s="20"/>
      <c r="CJ54" s="20"/>
      <c r="CK54" s="20"/>
      <c r="CL54" s="20"/>
      <c r="CM54" s="21"/>
      <c r="CN54" s="47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9"/>
      <c r="DE54" s="19" t="s">
        <v>27</v>
      </c>
      <c r="DF54" s="20"/>
      <c r="DG54" s="20"/>
      <c r="DH54" s="20"/>
      <c r="DI54" s="20"/>
      <c r="DJ54" s="20"/>
      <c r="DK54" s="20"/>
      <c r="DL54" s="20"/>
      <c r="DM54" s="20"/>
      <c r="DN54" s="21"/>
    </row>
    <row r="55" spans="1:118" s="7" customFormat="1" ht="30" customHeight="1">
      <c r="A55" s="25" t="s">
        <v>6</v>
      </c>
      <c r="B55" s="26"/>
      <c r="C55" s="26"/>
      <c r="D55" s="26"/>
      <c r="E55" s="26"/>
      <c r="F55" s="26"/>
      <c r="G55" s="26"/>
      <c r="H55" s="26"/>
      <c r="I55" s="27"/>
      <c r="J55" s="8"/>
      <c r="K55" s="28" t="s">
        <v>54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9"/>
      <c r="BI55" s="29" t="s">
        <v>55</v>
      </c>
      <c r="BJ55" s="30"/>
      <c r="BK55" s="30"/>
      <c r="BL55" s="30"/>
      <c r="BM55" s="30"/>
      <c r="BN55" s="30"/>
      <c r="BO55" s="30"/>
      <c r="BP55" s="30"/>
      <c r="BQ55" s="30"/>
      <c r="BR55" s="30"/>
      <c r="BS55" s="31"/>
      <c r="BT55" s="29">
        <v>9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>
        <v>12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32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  <c r="DE55" s="19"/>
      <c r="DF55" s="20"/>
      <c r="DG55" s="20"/>
      <c r="DH55" s="20"/>
      <c r="DI55" s="20"/>
      <c r="DJ55" s="20"/>
      <c r="DK55" s="20"/>
      <c r="DL55" s="20"/>
      <c r="DM55" s="20"/>
      <c r="DN55" s="21"/>
    </row>
    <row r="56" spans="1:118" s="7" customFormat="1" ht="28.5" customHeight="1">
      <c r="A56" s="25" t="s">
        <v>28</v>
      </c>
      <c r="B56" s="26"/>
      <c r="C56" s="26"/>
      <c r="D56" s="26"/>
      <c r="E56" s="26"/>
      <c r="F56" s="26"/>
      <c r="G56" s="26"/>
      <c r="H56" s="26"/>
      <c r="I56" s="27"/>
      <c r="J56" s="8"/>
      <c r="K56" s="28" t="s">
        <v>56</v>
      </c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9"/>
      <c r="BI56" s="29" t="s">
        <v>57</v>
      </c>
      <c r="BJ56" s="30"/>
      <c r="BK56" s="30"/>
      <c r="BL56" s="30"/>
      <c r="BM56" s="30"/>
      <c r="BN56" s="30"/>
      <c r="BO56" s="30"/>
      <c r="BP56" s="30"/>
      <c r="BQ56" s="30"/>
      <c r="BR56" s="30"/>
      <c r="BS56" s="31"/>
      <c r="BT56" s="67">
        <f>SUM(BT57:CC58)</f>
        <v>29.553</v>
      </c>
      <c r="BU56" s="68"/>
      <c r="BV56" s="68"/>
      <c r="BW56" s="68"/>
      <c r="BX56" s="68"/>
      <c r="BY56" s="68"/>
      <c r="BZ56" s="68"/>
      <c r="CA56" s="68"/>
      <c r="CB56" s="68"/>
      <c r="CC56" s="69"/>
      <c r="CD56" s="70">
        <f>SUM(CD57:CM58)</f>
        <v>29.7</v>
      </c>
      <c r="CE56" s="71"/>
      <c r="CF56" s="71"/>
      <c r="CG56" s="71"/>
      <c r="CH56" s="71"/>
      <c r="CI56" s="71"/>
      <c r="CJ56" s="71"/>
      <c r="CK56" s="71"/>
      <c r="CL56" s="71"/>
      <c r="CM56" s="72"/>
      <c r="CN56" s="32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  <c r="DE56" s="22">
        <f aca="true" t="shared" si="1" ref="DE56:DE71">CD56/BT56-1</f>
        <v>0.004974114303116339</v>
      </c>
      <c r="DF56" s="23"/>
      <c r="DG56" s="23"/>
      <c r="DH56" s="23"/>
      <c r="DI56" s="23"/>
      <c r="DJ56" s="23"/>
      <c r="DK56" s="23"/>
      <c r="DL56" s="23"/>
      <c r="DM56" s="23"/>
      <c r="DN56" s="24"/>
    </row>
    <row r="57" spans="1:118" s="7" customFormat="1" ht="30" customHeight="1">
      <c r="A57" s="25" t="s">
        <v>116</v>
      </c>
      <c r="B57" s="26"/>
      <c r="C57" s="26"/>
      <c r="D57" s="26"/>
      <c r="E57" s="26"/>
      <c r="F57" s="26"/>
      <c r="G57" s="26"/>
      <c r="H57" s="26"/>
      <c r="I57" s="27"/>
      <c r="J57" s="8"/>
      <c r="K57" s="28" t="s">
        <v>117</v>
      </c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9"/>
      <c r="BI57" s="29" t="s">
        <v>57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1"/>
      <c r="BT57" s="57">
        <v>16</v>
      </c>
      <c r="BU57" s="58"/>
      <c r="BV57" s="58"/>
      <c r="BW57" s="58"/>
      <c r="BX57" s="58"/>
      <c r="BY57" s="58"/>
      <c r="BZ57" s="58"/>
      <c r="CA57" s="58"/>
      <c r="CB57" s="58"/>
      <c r="CC57" s="59"/>
      <c r="CD57" s="29">
        <v>16</v>
      </c>
      <c r="CE57" s="30"/>
      <c r="CF57" s="30"/>
      <c r="CG57" s="30"/>
      <c r="CH57" s="30"/>
      <c r="CI57" s="30"/>
      <c r="CJ57" s="30"/>
      <c r="CK57" s="30"/>
      <c r="CL57" s="30"/>
      <c r="CM57" s="31"/>
      <c r="CN57" s="32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  <c r="DE57" s="22">
        <f t="shared" si="1"/>
        <v>0</v>
      </c>
      <c r="DF57" s="23"/>
      <c r="DG57" s="23"/>
      <c r="DH57" s="23"/>
      <c r="DI57" s="23"/>
      <c r="DJ57" s="23"/>
      <c r="DK57" s="23"/>
      <c r="DL57" s="23"/>
      <c r="DM57" s="23"/>
      <c r="DN57" s="24"/>
    </row>
    <row r="58" spans="1:118" s="7" customFormat="1" ht="30" customHeight="1">
      <c r="A58" s="25" t="s">
        <v>118</v>
      </c>
      <c r="B58" s="26"/>
      <c r="C58" s="26"/>
      <c r="D58" s="26"/>
      <c r="E58" s="26"/>
      <c r="F58" s="26"/>
      <c r="G58" s="26"/>
      <c r="H58" s="26"/>
      <c r="I58" s="27"/>
      <c r="J58" s="8"/>
      <c r="K58" s="28" t="s">
        <v>119</v>
      </c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9"/>
      <c r="BI58" s="29" t="s">
        <v>57</v>
      </c>
      <c r="BJ58" s="30"/>
      <c r="BK58" s="30"/>
      <c r="BL58" s="30"/>
      <c r="BM58" s="30"/>
      <c r="BN58" s="30"/>
      <c r="BO58" s="30"/>
      <c r="BP58" s="30"/>
      <c r="BQ58" s="30"/>
      <c r="BR58" s="30"/>
      <c r="BS58" s="31"/>
      <c r="BT58" s="60">
        <v>13.553</v>
      </c>
      <c r="BU58" s="61"/>
      <c r="BV58" s="61"/>
      <c r="BW58" s="61"/>
      <c r="BX58" s="61"/>
      <c r="BY58" s="61"/>
      <c r="BZ58" s="61"/>
      <c r="CA58" s="61"/>
      <c r="CB58" s="61"/>
      <c r="CC58" s="62"/>
      <c r="CD58" s="29">
        <v>13.7</v>
      </c>
      <c r="CE58" s="30"/>
      <c r="CF58" s="30"/>
      <c r="CG58" s="30"/>
      <c r="CH58" s="30"/>
      <c r="CI58" s="30"/>
      <c r="CJ58" s="30"/>
      <c r="CK58" s="30"/>
      <c r="CL58" s="30"/>
      <c r="CM58" s="31"/>
      <c r="CN58" s="32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  <c r="DE58" s="22">
        <f t="shared" si="1"/>
        <v>0.010846307090681018</v>
      </c>
      <c r="DF58" s="23"/>
      <c r="DG58" s="23"/>
      <c r="DH58" s="23"/>
      <c r="DI58" s="23"/>
      <c r="DJ58" s="23"/>
      <c r="DK58" s="23"/>
      <c r="DL58" s="23"/>
      <c r="DM58" s="23"/>
      <c r="DN58" s="24"/>
    </row>
    <row r="59" spans="1:118" s="7" customFormat="1" ht="30" customHeight="1">
      <c r="A59" s="25" t="s">
        <v>58</v>
      </c>
      <c r="B59" s="26"/>
      <c r="C59" s="26"/>
      <c r="D59" s="26"/>
      <c r="E59" s="26"/>
      <c r="F59" s="26"/>
      <c r="G59" s="26"/>
      <c r="H59" s="26"/>
      <c r="I59" s="27"/>
      <c r="J59" s="8"/>
      <c r="K59" s="28" t="s">
        <v>104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9"/>
      <c r="BI59" s="29" t="s">
        <v>59</v>
      </c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67">
        <f>SUM(BT60:CC61)</f>
        <v>64.87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9">
        <f>SUM(CD60:CM61)</f>
        <v>64.99</v>
      </c>
      <c r="CE59" s="30"/>
      <c r="CF59" s="30"/>
      <c r="CG59" s="30"/>
      <c r="CH59" s="30"/>
      <c r="CI59" s="30"/>
      <c r="CJ59" s="30"/>
      <c r="CK59" s="30"/>
      <c r="CL59" s="30"/>
      <c r="CM59" s="31"/>
      <c r="CN59" s="32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  <c r="DE59" s="22">
        <f t="shared" si="1"/>
        <v>0.0018498535532602833</v>
      </c>
      <c r="DF59" s="23"/>
      <c r="DG59" s="23"/>
      <c r="DH59" s="23"/>
      <c r="DI59" s="23"/>
      <c r="DJ59" s="23"/>
      <c r="DK59" s="23"/>
      <c r="DL59" s="23"/>
      <c r="DM59" s="23"/>
      <c r="DN59" s="24"/>
    </row>
    <row r="60" spans="1:118" s="7" customFormat="1" ht="30" customHeight="1">
      <c r="A60" s="25" t="s">
        <v>120</v>
      </c>
      <c r="B60" s="26"/>
      <c r="C60" s="26"/>
      <c r="D60" s="26"/>
      <c r="E60" s="26"/>
      <c r="F60" s="26"/>
      <c r="G60" s="26"/>
      <c r="H60" s="26"/>
      <c r="I60" s="27"/>
      <c r="J60" s="8"/>
      <c r="K60" s="28" t="s">
        <v>121</v>
      </c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9"/>
      <c r="BI60" s="29" t="s">
        <v>59</v>
      </c>
      <c r="BJ60" s="30"/>
      <c r="BK60" s="30"/>
      <c r="BL60" s="30"/>
      <c r="BM60" s="30"/>
      <c r="BN60" s="30"/>
      <c r="BO60" s="30"/>
      <c r="BP60" s="30"/>
      <c r="BQ60" s="30"/>
      <c r="BR60" s="30"/>
      <c r="BS60" s="31"/>
      <c r="BT60" s="57">
        <v>10.53</v>
      </c>
      <c r="BU60" s="58"/>
      <c r="BV60" s="58"/>
      <c r="BW60" s="58"/>
      <c r="BX60" s="58"/>
      <c r="BY60" s="58"/>
      <c r="BZ60" s="58"/>
      <c r="CA60" s="58"/>
      <c r="CB60" s="58"/>
      <c r="CC60" s="59"/>
      <c r="CD60" s="29">
        <v>10.53</v>
      </c>
      <c r="CE60" s="30"/>
      <c r="CF60" s="30"/>
      <c r="CG60" s="30"/>
      <c r="CH60" s="30"/>
      <c r="CI60" s="30"/>
      <c r="CJ60" s="30"/>
      <c r="CK60" s="30"/>
      <c r="CL60" s="30"/>
      <c r="CM60" s="31"/>
      <c r="CN60" s="32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  <c r="DE60" s="22">
        <f t="shared" si="1"/>
        <v>0</v>
      </c>
      <c r="DF60" s="23"/>
      <c r="DG60" s="23"/>
      <c r="DH60" s="23"/>
      <c r="DI60" s="23"/>
      <c r="DJ60" s="23"/>
      <c r="DK60" s="23"/>
      <c r="DL60" s="23"/>
      <c r="DM60" s="23"/>
      <c r="DN60" s="24"/>
    </row>
    <row r="61" spans="1:118" s="7" customFormat="1" ht="39.75" customHeight="1">
      <c r="A61" s="25" t="s">
        <v>122</v>
      </c>
      <c r="B61" s="26"/>
      <c r="C61" s="26"/>
      <c r="D61" s="26"/>
      <c r="E61" s="26"/>
      <c r="F61" s="26"/>
      <c r="G61" s="26"/>
      <c r="H61" s="26"/>
      <c r="I61" s="27"/>
      <c r="J61" s="8"/>
      <c r="K61" s="28" t="s">
        <v>123</v>
      </c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9"/>
      <c r="BI61" s="29" t="s">
        <v>59</v>
      </c>
      <c r="BJ61" s="30"/>
      <c r="BK61" s="30"/>
      <c r="BL61" s="30"/>
      <c r="BM61" s="30"/>
      <c r="BN61" s="30"/>
      <c r="BO61" s="30"/>
      <c r="BP61" s="30"/>
      <c r="BQ61" s="30"/>
      <c r="BR61" s="30"/>
      <c r="BS61" s="31"/>
      <c r="BT61" s="57">
        <v>54.34</v>
      </c>
      <c r="BU61" s="58"/>
      <c r="BV61" s="58"/>
      <c r="BW61" s="58"/>
      <c r="BX61" s="58"/>
      <c r="BY61" s="58"/>
      <c r="BZ61" s="58"/>
      <c r="CA61" s="58"/>
      <c r="CB61" s="58"/>
      <c r="CC61" s="59"/>
      <c r="CD61" s="29">
        <v>54.46</v>
      </c>
      <c r="CE61" s="30"/>
      <c r="CF61" s="30"/>
      <c r="CG61" s="30"/>
      <c r="CH61" s="30"/>
      <c r="CI61" s="30"/>
      <c r="CJ61" s="30"/>
      <c r="CK61" s="30"/>
      <c r="CL61" s="30"/>
      <c r="CM61" s="31"/>
      <c r="CN61" s="32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  <c r="DE61" s="22">
        <f t="shared" si="1"/>
        <v>0.0022083179977916423</v>
      </c>
      <c r="DF61" s="23"/>
      <c r="DG61" s="23"/>
      <c r="DH61" s="23"/>
      <c r="DI61" s="23"/>
      <c r="DJ61" s="23"/>
      <c r="DK61" s="23"/>
      <c r="DL61" s="23"/>
      <c r="DM61" s="23"/>
      <c r="DN61" s="24"/>
    </row>
    <row r="62" spans="1:118" s="7" customFormat="1" ht="30" customHeight="1">
      <c r="A62" s="25" t="s">
        <v>60</v>
      </c>
      <c r="B62" s="26"/>
      <c r="C62" s="26"/>
      <c r="D62" s="26"/>
      <c r="E62" s="26"/>
      <c r="F62" s="26"/>
      <c r="G62" s="26"/>
      <c r="H62" s="26"/>
      <c r="I62" s="27"/>
      <c r="J62" s="8"/>
      <c r="K62" s="28" t="s">
        <v>105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9"/>
      <c r="BI62" s="29" t="s">
        <v>59</v>
      </c>
      <c r="BJ62" s="30"/>
      <c r="BK62" s="30"/>
      <c r="BL62" s="30"/>
      <c r="BM62" s="30"/>
      <c r="BN62" s="30"/>
      <c r="BO62" s="30"/>
      <c r="BP62" s="30"/>
      <c r="BQ62" s="30"/>
      <c r="BR62" s="30"/>
      <c r="BS62" s="31"/>
      <c r="BT62" s="67">
        <f>SUM(BT63:CC64)</f>
        <v>367.70000000000005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9">
        <f>SUM(CD63:CM64)</f>
        <v>343.39</v>
      </c>
      <c r="CE62" s="30"/>
      <c r="CF62" s="30"/>
      <c r="CG62" s="30"/>
      <c r="CH62" s="30"/>
      <c r="CI62" s="30"/>
      <c r="CJ62" s="30"/>
      <c r="CK62" s="30"/>
      <c r="CL62" s="30"/>
      <c r="CM62" s="31"/>
      <c r="CN62" s="32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  <c r="DE62" s="22">
        <f t="shared" si="1"/>
        <v>-0.06611367963013337</v>
      </c>
      <c r="DF62" s="23"/>
      <c r="DG62" s="23"/>
      <c r="DH62" s="23"/>
      <c r="DI62" s="23"/>
      <c r="DJ62" s="23"/>
      <c r="DK62" s="23"/>
      <c r="DL62" s="23"/>
      <c r="DM62" s="23"/>
      <c r="DN62" s="24"/>
    </row>
    <row r="63" spans="1:118" s="7" customFormat="1" ht="37.5" customHeight="1">
      <c r="A63" s="25" t="s">
        <v>124</v>
      </c>
      <c r="B63" s="26"/>
      <c r="C63" s="26"/>
      <c r="D63" s="26"/>
      <c r="E63" s="26"/>
      <c r="F63" s="26"/>
      <c r="G63" s="26"/>
      <c r="H63" s="26"/>
      <c r="I63" s="27"/>
      <c r="J63" s="8"/>
      <c r="K63" s="28" t="s">
        <v>125</v>
      </c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9"/>
      <c r="BI63" s="29" t="s">
        <v>59</v>
      </c>
      <c r="BJ63" s="30"/>
      <c r="BK63" s="30"/>
      <c r="BL63" s="30"/>
      <c r="BM63" s="30"/>
      <c r="BN63" s="30"/>
      <c r="BO63" s="30"/>
      <c r="BP63" s="30"/>
      <c r="BQ63" s="30"/>
      <c r="BR63" s="30"/>
      <c r="BS63" s="31"/>
      <c r="BT63" s="57">
        <v>190.4</v>
      </c>
      <c r="BU63" s="58"/>
      <c r="BV63" s="58"/>
      <c r="BW63" s="58"/>
      <c r="BX63" s="58"/>
      <c r="BY63" s="58"/>
      <c r="BZ63" s="58"/>
      <c r="CA63" s="58"/>
      <c r="CB63" s="58"/>
      <c r="CC63" s="59"/>
      <c r="CD63" s="29">
        <v>190.4</v>
      </c>
      <c r="CE63" s="30"/>
      <c r="CF63" s="30"/>
      <c r="CG63" s="30"/>
      <c r="CH63" s="30"/>
      <c r="CI63" s="30"/>
      <c r="CJ63" s="30"/>
      <c r="CK63" s="30"/>
      <c r="CL63" s="30"/>
      <c r="CM63" s="31"/>
      <c r="CN63" s="32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  <c r="DE63" s="22">
        <f t="shared" si="1"/>
        <v>0</v>
      </c>
      <c r="DF63" s="23"/>
      <c r="DG63" s="23"/>
      <c r="DH63" s="23"/>
      <c r="DI63" s="23"/>
      <c r="DJ63" s="23"/>
      <c r="DK63" s="23"/>
      <c r="DL63" s="23"/>
      <c r="DM63" s="23"/>
      <c r="DN63" s="24"/>
    </row>
    <row r="64" spans="1:118" s="7" customFormat="1" ht="30" customHeight="1">
      <c r="A64" s="25" t="s">
        <v>126</v>
      </c>
      <c r="B64" s="26"/>
      <c r="C64" s="26"/>
      <c r="D64" s="26"/>
      <c r="E64" s="26"/>
      <c r="F64" s="26"/>
      <c r="G64" s="26"/>
      <c r="H64" s="26"/>
      <c r="I64" s="27"/>
      <c r="J64" s="8"/>
      <c r="K64" s="28" t="s">
        <v>127</v>
      </c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9"/>
      <c r="BI64" s="29" t="s">
        <v>59</v>
      </c>
      <c r="BJ64" s="30"/>
      <c r="BK64" s="30"/>
      <c r="BL64" s="30"/>
      <c r="BM64" s="30"/>
      <c r="BN64" s="30"/>
      <c r="BO64" s="30"/>
      <c r="BP64" s="30"/>
      <c r="BQ64" s="30"/>
      <c r="BR64" s="30"/>
      <c r="BS64" s="31"/>
      <c r="BT64" s="57">
        <v>177.3</v>
      </c>
      <c r="BU64" s="58"/>
      <c r="BV64" s="58"/>
      <c r="BW64" s="58"/>
      <c r="BX64" s="58"/>
      <c r="BY64" s="58"/>
      <c r="BZ64" s="58"/>
      <c r="CA64" s="58"/>
      <c r="CB64" s="58"/>
      <c r="CC64" s="59"/>
      <c r="CD64" s="29">
        <v>152.99</v>
      </c>
      <c r="CE64" s="30"/>
      <c r="CF64" s="30"/>
      <c r="CG64" s="30"/>
      <c r="CH64" s="30"/>
      <c r="CI64" s="30"/>
      <c r="CJ64" s="30"/>
      <c r="CK64" s="30"/>
      <c r="CL64" s="30"/>
      <c r="CM64" s="31"/>
      <c r="CN64" s="32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  <c r="DE64" s="22">
        <f t="shared" si="1"/>
        <v>-0.137112239142696</v>
      </c>
      <c r="DF64" s="23"/>
      <c r="DG64" s="23"/>
      <c r="DH64" s="23"/>
      <c r="DI64" s="23"/>
      <c r="DJ64" s="23"/>
      <c r="DK64" s="23"/>
      <c r="DL64" s="23"/>
      <c r="DM64" s="23"/>
      <c r="DN64" s="24"/>
    </row>
    <row r="65" spans="1:118" s="7" customFormat="1" ht="23.25" customHeight="1">
      <c r="A65" s="25" t="s">
        <v>61</v>
      </c>
      <c r="B65" s="26"/>
      <c r="C65" s="26"/>
      <c r="D65" s="26"/>
      <c r="E65" s="26"/>
      <c r="F65" s="26"/>
      <c r="G65" s="26"/>
      <c r="H65" s="26"/>
      <c r="I65" s="27"/>
      <c r="J65" s="8"/>
      <c r="K65" s="28" t="s">
        <v>106</v>
      </c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9"/>
      <c r="BI65" s="29" t="s">
        <v>62</v>
      </c>
      <c r="BJ65" s="30"/>
      <c r="BK65" s="30"/>
      <c r="BL65" s="30"/>
      <c r="BM65" s="30"/>
      <c r="BN65" s="30"/>
      <c r="BO65" s="30"/>
      <c r="BP65" s="30"/>
      <c r="BQ65" s="30"/>
      <c r="BR65" s="30"/>
      <c r="BS65" s="31"/>
      <c r="BT65" s="29">
        <f>SUM(BT66:CC67)</f>
        <v>55.255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>
        <f>SUM(CD66:CM67)</f>
        <v>55.36</v>
      </c>
      <c r="CE65" s="30"/>
      <c r="CF65" s="30"/>
      <c r="CG65" s="30"/>
      <c r="CH65" s="30"/>
      <c r="CI65" s="30"/>
      <c r="CJ65" s="30"/>
      <c r="CK65" s="30"/>
      <c r="CL65" s="30"/>
      <c r="CM65" s="31"/>
      <c r="CN65" s="32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  <c r="DE65" s="22">
        <f t="shared" si="1"/>
        <v>0.0019002805176000503</v>
      </c>
      <c r="DF65" s="23"/>
      <c r="DG65" s="23"/>
      <c r="DH65" s="23"/>
      <c r="DI65" s="23"/>
      <c r="DJ65" s="23"/>
      <c r="DK65" s="23"/>
      <c r="DL65" s="23"/>
      <c r="DM65" s="23"/>
      <c r="DN65" s="24"/>
    </row>
    <row r="66" spans="1:118" s="7" customFormat="1" ht="30" customHeight="1">
      <c r="A66" s="25" t="s">
        <v>128</v>
      </c>
      <c r="B66" s="26"/>
      <c r="C66" s="26"/>
      <c r="D66" s="26"/>
      <c r="E66" s="26"/>
      <c r="F66" s="26"/>
      <c r="G66" s="26"/>
      <c r="H66" s="26"/>
      <c r="I66" s="27"/>
      <c r="J66" s="8"/>
      <c r="K66" s="28" t="s">
        <v>129</v>
      </c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9"/>
      <c r="BI66" s="29" t="s">
        <v>62</v>
      </c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57">
        <v>5.85</v>
      </c>
      <c r="BU66" s="58"/>
      <c r="BV66" s="58"/>
      <c r="BW66" s="58"/>
      <c r="BX66" s="58"/>
      <c r="BY66" s="58"/>
      <c r="BZ66" s="58"/>
      <c r="CA66" s="58"/>
      <c r="CB66" s="58"/>
      <c r="CC66" s="59"/>
      <c r="CD66" s="29">
        <v>5.85</v>
      </c>
      <c r="CE66" s="30"/>
      <c r="CF66" s="30"/>
      <c r="CG66" s="30"/>
      <c r="CH66" s="30"/>
      <c r="CI66" s="30"/>
      <c r="CJ66" s="30"/>
      <c r="CK66" s="30"/>
      <c r="CL66" s="30"/>
      <c r="CM66" s="31"/>
      <c r="CN66" s="32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  <c r="DE66" s="22">
        <f t="shared" si="1"/>
        <v>0</v>
      </c>
      <c r="DF66" s="23"/>
      <c r="DG66" s="23"/>
      <c r="DH66" s="23"/>
      <c r="DI66" s="23"/>
      <c r="DJ66" s="23"/>
      <c r="DK66" s="23"/>
      <c r="DL66" s="23"/>
      <c r="DM66" s="23"/>
      <c r="DN66" s="24"/>
    </row>
    <row r="67" spans="1:118" s="7" customFormat="1" ht="30" customHeight="1">
      <c r="A67" s="25" t="s">
        <v>130</v>
      </c>
      <c r="B67" s="26"/>
      <c r="C67" s="26"/>
      <c r="D67" s="26"/>
      <c r="E67" s="26"/>
      <c r="F67" s="26"/>
      <c r="G67" s="26"/>
      <c r="H67" s="26"/>
      <c r="I67" s="27"/>
      <c r="J67" s="8"/>
      <c r="K67" s="28" t="s">
        <v>131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9"/>
      <c r="BI67" s="29" t="s">
        <v>62</v>
      </c>
      <c r="BJ67" s="30"/>
      <c r="BK67" s="30"/>
      <c r="BL67" s="30"/>
      <c r="BM67" s="30"/>
      <c r="BN67" s="30"/>
      <c r="BO67" s="30"/>
      <c r="BP67" s="30"/>
      <c r="BQ67" s="30"/>
      <c r="BR67" s="30"/>
      <c r="BS67" s="31"/>
      <c r="BT67" s="63">
        <v>49.405</v>
      </c>
      <c r="BU67" s="64"/>
      <c r="BV67" s="64"/>
      <c r="BW67" s="64"/>
      <c r="BX67" s="64"/>
      <c r="BY67" s="64"/>
      <c r="BZ67" s="64"/>
      <c r="CA67" s="64"/>
      <c r="CB67" s="64"/>
      <c r="CC67" s="65"/>
      <c r="CD67" s="29">
        <v>49.51</v>
      </c>
      <c r="CE67" s="30"/>
      <c r="CF67" s="30"/>
      <c r="CG67" s="30"/>
      <c r="CH67" s="30"/>
      <c r="CI67" s="30"/>
      <c r="CJ67" s="30"/>
      <c r="CK67" s="30"/>
      <c r="CL67" s="30"/>
      <c r="CM67" s="31"/>
      <c r="CN67" s="32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  <c r="DE67" s="22">
        <f t="shared" si="1"/>
        <v>0.0021252909624531746</v>
      </c>
      <c r="DF67" s="23"/>
      <c r="DG67" s="23"/>
      <c r="DH67" s="23"/>
      <c r="DI67" s="23"/>
      <c r="DJ67" s="23"/>
      <c r="DK67" s="23"/>
      <c r="DL67" s="23"/>
      <c r="DM67" s="23"/>
      <c r="DN67" s="24"/>
    </row>
    <row r="68" spans="1:118" s="7" customFormat="1" ht="15" customHeight="1">
      <c r="A68" s="25" t="s">
        <v>63</v>
      </c>
      <c r="B68" s="26"/>
      <c r="C68" s="26"/>
      <c r="D68" s="26"/>
      <c r="E68" s="26"/>
      <c r="F68" s="26"/>
      <c r="G68" s="26"/>
      <c r="H68" s="26"/>
      <c r="I68" s="27"/>
      <c r="J68" s="8"/>
      <c r="K68" s="28" t="s">
        <v>64</v>
      </c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9"/>
      <c r="BI68" s="29" t="s">
        <v>26</v>
      </c>
      <c r="BJ68" s="30"/>
      <c r="BK68" s="30"/>
      <c r="BL68" s="30"/>
      <c r="BM68" s="30"/>
      <c r="BN68" s="30"/>
      <c r="BO68" s="30"/>
      <c r="BP68" s="30"/>
      <c r="BQ68" s="30"/>
      <c r="BR68" s="30"/>
      <c r="BS68" s="31"/>
      <c r="BT68" s="57">
        <v>0</v>
      </c>
      <c r="BU68" s="58"/>
      <c r="BV68" s="58"/>
      <c r="BW68" s="58"/>
      <c r="BX68" s="58"/>
      <c r="BY68" s="58"/>
      <c r="BZ68" s="58"/>
      <c r="CA68" s="58"/>
      <c r="CB68" s="58"/>
      <c r="CC68" s="59"/>
      <c r="CD68" s="57">
        <v>0</v>
      </c>
      <c r="CE68" s="58"/>
      <c r="CF68" s="58"/>
      <c r="CG68" s="58"/>
      <c r="CH68" s="58"/>
      <c r="CI68" s="58"/>
      <c r="CJ68" s="58"/>
      <c r="CK68" s="58"/>
      <c r="CL68" s="58"/>
      <c r="CM68" s="59"/>
      <c r="CN68" s="32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  <c r="DE68" s="22"/>
      <c r="DF68" s="23"/>
      <c r="DG68" s="23"/>
      <c r="DH68" s="23"/>
      <c r="DI68" s="23"/>
      <c r="DJ68" s="23"/>
      <c r="DK68" s="23"/>
      <c r="DL68" s="23"/>
      <c r="DM68" s="23"/>
      <c r="DN68" s="24"/>
    </row>
    <row r="69" spans="1:118" s="7" customFormat="1" ht="30" customHeight="1">
      <c r="A69" s="25" t="s">
        <v>65</v>
      </c>
      <c r="B69" s="26"/>
      <c r="C69" s="26"/>
      <c r="D69" s="26"/>
      <c r="E69" s="26"/>
      <c r="F69" s="26"/>
      <c r="G69" s="26"/>
      <c r="H69" s="26"/>
      <c r="I69" s="27"/>
      <c r="J69" s="8"/>
      <c r="K69" s="28" t="s">
        <v>66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9"/>
      <c r="BI69" s="29" t="s">
        <v>5</v>
      </c>
      <c r="BJ69" s="30"/>
      <c r="BK69" s="30"/>
      <c r="BL69" s="30"/>
      <c r="BM69" s="30"/>
      <c r="BN69" s="30"/>
      <c r="BO69" s="30"/>
      <c r="BP69" s="30"/>
      <c r="BQ69" s="30"/>
      <c r="BR69" s="30"/>
      <c r="BS69" s="31"/>
      <c r="BT69" s="57">
        <v>0</v>
      </c>
      <c r="BU69" s="58"/>
      <c r="BV69" s="58"/>
      <c r="BW69" s="58"/>
      <c r="BX69" s="58"/>
      <c r="BY69" s="58"/>
      <c r="BZ69" s="58"/>
      <c r="CA69" s="58"/>
      <c r="CB69" s="58"/>
      <c r="CC69" s="59"/>
      <c r="CD69" s="57">
        <v>0</v>
      </c>
      <c r="CE69" s="58"/>
      <c r="CF69" s="58"/>
      <c r="CG69" s="58"/>
      <c r="CH69" s="58"/>
      <c r="CI69" s="58"/>
      <c r="CJ69" s="58"/>
      <c r="CK69" s="58"/>
      <c r="CL69" s="58"/>
      <c r="CM69" s="59"/>
      <c r="CN69" s="32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  <c r="DE69" s="22"/>
      <c r="DF69" s="23"/>
      <c r="DG69" s="23"/>
      <c r="DH69" s="23"/>
      <c r="DI69" s="23"/>
      <c r="DJ69" s="23"/>
      <c r="DK69" s="23"/>
      <c r="DL69" s="23"/>
      <c r="DM69" s="23"/>
      <c r="DN69" s="24"/>
    </row>
    <row r="70" spans="1:118" s="7" customFormat="1" ht="30" customHeight="1">
      <c r="A70" s="25" t="s">
        <v>67</v>
      </c>
      <c r="B70" s="26"/>
      <c r="C70" s="26"/>
      <c r="D70" s="26"/>
      <c r="E70" s="26"/>
      <c r="F70" s="26"/>
      <c r="G70" s="26"/>
      <c r="H70" s="26"/>
      <c r="I70" s="27"/>
      <c r="J70" s="8"/>
      <c r="K70" s="28" t="s">
        <v>68</v>
      </c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9"/>
      <c r="BI70" s="29" t="s">
        <v>5</v>
      </c>
      <c r="BJ70" s="30"/>
      <c r="BK70" s="30"/>
      <c r="BL70" s="30"/>
      <c r="BM70" s="30"/>
      <c r="BN70" s="30"/>
      <c r="BO70" s="30"/>
      <c r="BP70" s="30"/>
      <c r="BQ70" s="30"/>
      <c r="BR70" s="30"/>
      <c r="BS70" s="31"/>
      <c r="BT70" s="57">
        <v>0</v>
      </c>
      <c r="BU70" s="58"/>
      <c r="BV70" s="58"/>
      <c r="BW70" s="58"/>
      <c r="BX70" s="58"/>
      <c r="BY70" s="58"/>
      <c r="BZ70" s="58"/>
      <c r="CA70" s="58"/>
      <c r="CB70" s="58"/>
      <c r="CC70" s="59"/>
      <c r="CD70" s="57">
        <v>0</v>
      </c>
      <c r="CE70" s="58"/>
      <c r="CF70" s="58"/>
      <c r="CG70" s="58"/>
      <c r="CH70" s="58"/>
      <c r="CI70" s="58"/>
      <c r="CJ70" s="58"/>
      <c r="CK70" s="58"/>
      <c r="CL70" s="58"/>
      <c r="CM70" s="59"/>
      <c r="CN70" s="32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  <c r="DE70" s="22"/>
      <c r="DF70" s="23"/>
      <c r="DG70" s="23"/>
      <c r="DH70" s="23"/>
      <c r="DI70" s="23"/>
      <c r="DJ70" s="23"/>
      <c r="DK70" s="23"/>
      <c r="DL70" s="23"/>
      <c r="DM70" s="23"/>
      <c r="DN70" s="24"/>
    </row>
    <row r="71" spans="1:118" s="7" customFormat="1" ht="45" customHeight="1">
      <c r="A71" s="25" t="s">
        <v>69</v>
      </c>
      <c r="B71" s="26"/>
      <c r="C71" s="26"/>
      <c r="D71" s="26"/>
      <c r="E71" s="26"/>
      <c r="F71" s="26"/>
      <c r="G71" s="26"/>
      <c r="H71" s="26"/>
      <c r="I71" s="27"/>
      <c r="J71" s="8"/>
      <c r="K71" s="28" t="s">
        <v>70</v>
      </c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9"/>
      <c r="BI71" s="29" t="s">
        <v>26</v>
      </c>
      <c r="BJ71" s="30"/>
      <c r="BK71" s="30"/>
      <c r="BL71" s="30"/>
      <c r="BM71" s="30"/>
      <c r="BN71" s="30"/>
      <c r="BO71" s="30"/>
      <c r="BP71" s="30"/>
      <c r="BQ71" s="30"/>
      <c r="BR71" s="30"/>
      <c r="BS71" s="31"/>
      <c r="BT71" s="29">
        <v>4.34</v>
      </c>
      <c r="BU71" s="30"/>
      <c r="BV71" s="30"/>
      <c r="BW71" s="30"/>
      <c r="BX71" s="30"/>
      <c r="BY71" s="30"/>
      <c r="BZ71" s="30"/>
      <c r="CA71" s="30"/>
      <c r="CB71" s="30"/>
      <c r="CC71" s="31"/>
      <c r="CD71" s="29" t="s">
        <v>138</v>
      </c>
      <c r="CE71" s="30"/>
      <c r="CF71" s="30"/>
      <c r="CG71" s="30"/>
      <c r="CH71" s="30"/>
      <c r="CI71" s="30"/>
      <c r="CJ71" s="30"/>
      <c r="CK71" s="30"/>
      <c r="CL71" s="30"/>
      <c r="CM71" s="31"/>
      <c r="CN71" s="47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9"/>
      <c r="DE71" s="22"/>
      <c r="DF71" s="23"/>
      <c r="DG71" s="23"/>
      <c r="DH71" s="23"/>
      <c r="DI71" s="23"/>
      <c r="DJ71" s="23"/>
      <c r="DK71" s="23"/>
      <c r="DL71" s="23"/>
      <c r="DM71" s="23"/>
      <c r="DN71" s="24"/>
    </row>
    <row r="72" spans="72:118" ht="15" customHeight="1"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DE72" s="3"/>
      <c r="DF72" s="3"/>
      <c r="DG72" s="3"/>
      <c r="DH72" s="3"/>
      <c r="DI72" s="3"/>
      <c r="DJ72" s="3"/>
      <c r="DK72" s="3"/>
      <c r="DL72" s="3"/>
      <c r="DM72" s="3"/>
      <c r="DN72" s="3"/>
    </row>
    <row r="73" s="1" customFormat="1" ht="12.75">
      <c r="G73" s="1" t="s">
        <v>17</v>
      </c>
    </row>
    <row r="74" spans="1:108" s="1" customFormat="1" ht="47.25" customHeight="1">
      <c r="A74" s="11" t="s">
        <v>132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</row>
    <row r="75" spans="1:108" s="1" customFormat="1" ht="34.5" customHeight="1">
      <c r="A75" s="11" t="s">
        <v>133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</row>
    <row r="76" spans="1:108" s="1" customFormat="1" ht="34.5" customHeight="1">
      <c r="A76" s="11" t="s">
        <v>134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</row>
    <row r="77" spans="1:108" s="1" customFormat="1" ht="47.25" customHeight="1">
      <c r="A77" s="11" t="s">
        <v>135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</row>
    <row r="78" spans="1:108" s="1" customFormat="1" ht="34.5" customHeight="1">
      <c r="A78" s="11" t="s">
        <v>136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</row>
    <row r="79" spans="1:108" s="1" customFormat="1" ht="1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</row>
    <row r="80" spans="1:108" s="1" customFormat="1" ht="12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</row>
    <row r="81" spans="1:108" ht="4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</row>
  </sheetData>
  <sheetProtection/>
  <mergeCells count="413">
    <mergeCell ref="BT14:CM14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A33:I33"/>
    <mergeCell ref="K33:BG33"/>
    <mergeCell ref="CD31:CM31"/>
    <mergeCell ref="CN31:DD31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CD41:CM41"/>
    <mergeCell ref="CN41:DD41"/>
    <mergeCell ref="A40:I40"/>
    <mergeCell ref="K40:BG40"/>
    <mergeCell ref="BI40:BS40"/>
    <mergeCell ref="BT40:CC40"/>
    <mergeCell ref="CN40:DD40"/>
    <mergeCell ref="CD42:CM42"/>
    <mergeCell ref="CN42:DD42"/>
    <mergeCell ref="A41:I41"/>
    <mergeCell ref="K41:BG41"/>
    <mergeCell ref="A42:I42"/>
    <mergeCell ref="K42:BG42"/>
    <mergeCell ref="BI42:BS42"/>
    <mergeCell ref="BT42:CC42"/>
    <mergeCell ref="BI41:BS41"/>
    <mergeCell ref="BT41:CC41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CD47:CM47"/>
    <mergeCell ref="CN47:DD47"/>
    <mergeCell ref="A47:I47"/>
    <mergeCell ref="K47:BG47"/>
    <mergeCell ref="BI47:BS47"/>
    <mergeCell ref="BT47:CC47"/>
    <mergeCell ref="A48:I48"/>
    <mergeCell ref="K48:BG48"/>
    <mergeCell ref="BI48:BS48"/>
    <mergeCell ref="BT48:CC48"/>
    <mergeCell ref="CD50:CM50"/>
    <mergeCell ref="CN50:DD50"/>
    <mergeCell ref="A49:I49"/>
    <mergeCell ref="K49:BG49"/>
    <mergeCell ref="BI49:BS49"/>
    <mergeCell ref="BT49:CC49"/>
    <mergeCell ref="BT51:CC51"/>
    <mergeCell ref="BI50:BS50"/>
    <mergeCell ref="BT50:CC50"/>
    <mergeCell ref="CD48:CM48"/>
    <mergeCell ref="CN48:DD48"/>
    <mergeCell ref="CD49:CM49"/>
    <mergeCell ref="CN49:DD49"/>
    <mergeCell ref="CD51:CM51"/>
    <mergeCell ref="CN51:DD51"/>
    <mergeCell ref="CN54:DD54"/>
    <mergeCell ref="A53:I53"/>
    <mergeCell ref="K53:BG53"/>
    <mergeCell ref="BI53:BS53"/>
    <mergeCell ref="BT53:CC53"/>
    <mergeCell ref="A50:I50"/>
    <mergeCell ref="K50:BG50"/>
    <mergeCell ref="A51:I51"/>
    <mergeCell ref="K51:BG51"/>
    <mergeCell ref="BI51:BS51"/>
    <mergeCell ref="CN52:DD52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CD56:CM56"/>
    <mergeCell ref="CN56:DD56"/>
    <mergeCell ref="CD57:CM57"/>
    <mergeCell ref="CN57:DD57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A60:I60"/>
    <mergeCell ref="K60:BG60"/>
    <mergeCell ref="BI60:BS60"/>
    <mergeCell ref="BT60:CC60"/>
    <mergeCell ref="CD62:CM62"/>
    <mergeCell ref="CN62:DD62"/>
    <mergeCell ref="A61:I61"/>
    <mergeCell ref="K61:BG61"/>
    <mergeCell ref="BI61:BS61"/>
    <mergeCell ref="BT61:CC61"/>
    <mergeCell ref="CD60:CM60"/>
    <mergeCell ref="CN60:DD60"/>
    <mergeCell ref="CD61:CM61"/>
    <mergeCell ref="CN61:DD61"/>
    <mergeCell ref="CD63:CM63"/>
    <mergeCell ref="CN63:DD63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A64:I64"/>
    <mergeCell ref="K64:BG64"/>
    <mergeCell ref="BI64:BS64"/>
    <mergeCell ref="BT64:CC64"/>
    <mergeCell ref="CD66:CM66"/>
    <mergeCell ref="CN66:DD66"/>
    <mergeCell ref="A65:I65"/>
    <mergeCell ref="K65:BG65"/>
    <mergeCell ref="BI65:BS65"/>
    <mergeCell ref="BT65:CC65"/>
    <mergeCell ref="BI67:BS67"/>
    <mergeCell ref="BT67:CC67"/>
    <mergeCell ref="BI66:BS66"/>
    <mergeCell ref="BT66:CC66"/>
    <mergeCell ref="CD64:CM64"/>
    <mergeCell ref="CN64:DD64"/>
    <mergeCell ref="CD65:CM65"/>
    <mergeCell ref="CN65:DD65"/>
    <mergeCell ref="CD67:CM67"/>
    <mergeCell ref="CN67:DD67"/>
    <mergeCell ref="A74:DD74"/>
    <mergeCell ref="AF10:DD10"/>
    <mergeCell ref="A29:I29"/>
    <mergeCell ref="K29:BG29"/>
    <mergeCell ref="BI29:BS29"/>
    <mergeCell ref="BT29:CC29"/>
    <mergeCell ref="A66:I66"/>
    <mergeCell ref="K66:BG66"/>
    <mergeCell ref="A67:I67"/>
    <mergeCell ref="K67:BG67"/>
    <mergeCell ref="CD29:CM29"/>
    <mergeCell ref="CN29:DD29"/>
    <mergeCell ref="A32:I32"/>
    <mergeCell ref="K32:BG32"/>
    <mergeCell ref="J11:BN11"/>
    <mergeCell ref="J12:BN12"/>
    <mergeCell ref="CD32:CM32"/>
    <mergeCell ref="CN32:DD32"/>
    <mergeCell ref="BI32:BS32"/>
    <mergeCell ref="BT32:CC32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DE50:DN50"/>
    <mergeCell ref="DE51:DN51"/>
    <mergeCell ref="DE52:DN52"/>
    <mergeCell ref="A37:I37"/>
    <mergeCell ref="K37:BG37"/>
    <mergeCell ref="BI37:BS37"/>
    <mergeCell ref="BT37:CC37"/>
    <mergeCell ref="CD37:CM37"/>
    <mergeCell ref="CN37:DD37"/>
    <mergeCell ref="CD52:CM52"/>
    <mergeCell ref="DE44:DN44"/>
    <mergeCell ref="DE45:DN45"/>
    <mergeCell ref="DE46:DN46"/>
    <mergeCell ref="DE47:DN47"/>
    <mergeCell ref="DE48:DN48"/>
    <mergeCell ref="DE49:DN49"/>
    <mergeCell ref="DE38:DN38"/>
    <mergeCell ref="DE39:DN39"/>
    <mergeCell ref="DE40:DN40"/>
    <mergeCell ref="DE41:DN41"/>
    <mergeCell ref="DE42:DN42"/>
    <mergeCell ref="DE43:DN43"/>
    <mergeCell ref="DE29:DN29"/>
    <mergeCell ref="DE30:DN30"/>
    <mergeCell ref="DE31:DN31"/>
    <mergeCell ref="DE32:DN32"/>
    <mergeCell ref="CD40:CM40"/>
    <mergeCell ref="DE33:DN33"/>
    <mergeCell ref="DE34:DN34"/>
    <mergeCell ref="DE35:DN35"/>
    <mergeCell ref="DE36:DN36"/>
    <mergeCell ref="DE37:DN37"/>
    <mergeCell ref="BT69:CC69"/>
    <mergeCell ref="CD69:CM69"/>
    <mergeCell ref="DE21:DN21"/>
    <mergeCell ref="DE22:DN22"/>
    <mergeCell ref="DE23:DN23"/>
    <mergeCell ref="DE24:DN24"/>
    <mergeCell ref="DE25:DN25"/>
    <mergeCell ref="DE26:DN26"/>
    <mergeCell ref="DE27:DN27"/>
    <mergeCell ref="DE28:DN28"/>
    <mergeCell ref="DE53:DN53"/>
    <mergeCell ref="DE54:DN54"/>
    <mergeCell ref="DE55:DN55"/>
    <mergeCell ref="DE70:DN70"/>
    <mergeCell ref="DE71:DN71"/>
    <mergeCell ref="DE16:DN16"/>
    <mergeCell ref="DE17:DN17"/>
    <mergeCell ref="DE18:DN18"/>
    <mergeCell ref="DE19:DN19"/>
    <mergeCell ref="DE20:DN20"/>
    <mergeCell ref="DE64:DN64"/>
    <mergeCell ref="DE65:DN65"/>
    <mergeCell ref="DE66:DN66"/>
    <mergeCell ref="DE67:DN67"/>
    <mergeCell ref="DE68:DN68"/>
    <mergeCell ref="DE69:DN69"/>
    <mergeCell ref="DE14:DN15"/>
    <mergeCell ref="A68:I68"/>
    <mergeCell ref="K68:BG68"/>
    <mergeCell ref="BI68:BS68"/>
    <mergeCell ref="BT68:CC68"/>
    <mergeCell ref="CD68:CM68"/>
    <mergeCell ref="CN68:DD68"/>
    <mergeCell ref="DE61:DN61"/>
    <mergeCell ref="DE62:DN62"/>
    <mergeCell ref="DE63:DN63"/>
    <mergeCell ref="CN69:DD69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A71:I71"/>
    <mergeCell ref="K71:BG71"/>
    <mergeCell ref="BI71:BS71"/>
    <mergeCell ref="BT71:CC71"/>
    <mergeCell ref="CD71:CM71"/>
    <mergeCell ref="CN71:DD71"/>
    <mergeCell ref="A75:DD75"/>
    <mergeCell ref="A76:DD76"/>
    <mergeCell ref="A77:DD77"/>
    <mergeCell ref="A78:DD78"/>
    <mergeCell ref="A81:DD81"/>
    <mergeCell ref="DE56:DN56"/>
    <mergeCell ref="DE57:DN57"/>
    <mergeCell ref="DE58:DN58"/>
    <mergeCell ref="DE59:DN59"/>
    <mergeCell ref="DE60:DN60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2016-03-17T03:44:46Z</cp:lastPrinted>
  <dcterms:created xsi:type="dcterms:W3CDTF">2010-05-19T10:50:44Z</dcterms:created>
  <dcterms:modified xsi:type="dcterms:W3CDTF">2016-03-25T04:05:08Z</dcterms:modified>
  <cp:category/>
  <cp:version/>
  <cp:contentType/>
  <cp:contentStatus/>
</cp:coreProperties>
</file>