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24795" windowHeight="11760" activeTab="3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'1'!$A$1:$F$10</definedName>
    <definedName name="_xlnm.Print_Area" localSheetId="1">'2'!$A$1:$F$10</definedName>
    <definedName name="_xlnm.Print_Area" localSheetId="2">'3'!$A$1:$F$10</definedName>
    <definedName name="_xlnm.Print_Area" localSheetId="3">'4'!$A$1:$F$10</definedName>
  </definedNames>
  <calcPr fullCalcOnLoad="1"/>
</workbook>
</file>

<file path=xl/sharedStrings.xml><?xml version="1.0" encoding="utf-8"?>
<sst xmlns="http://schemas.openxmlformats.org/spreadsheetml/2006/main" count="92" uniqueCount="26">
  <si>
    <t>ВН</t>
  </si>
  <si>
    <t>НН</t>
  </si>
  <si>
    <t>ИТОГО</t>
  </si>
  <si>
    <t>СН-1</t>
  </si>
  <si>
    <t>СН-2</t>
  </si>
  <si>
    <t>Информация об усредненных величинах резервируемой  мощности ООО "Энергонефть Томск"</t>
  </si>
  <si>
    <t>по Томскому региону</t>
  </si>
  <si>
    <t>январь</t>
  </si>
  <si>
    <t>февраль</t>
  </si>
  <si>
    <t>март</t>
  </si>
  <si>
    <t>Максимальная мощность, МВтч</t>
  </si>
  <si>
    <t>Фактическая мощность, МВтч</t>
  </si>
  <si>
    <t>Резервируемая мощность, МВтч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</si>
  <si>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</si>
  <si>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</si>
  <si>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</si>
  <si>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</si>
  <si>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</si>
  <si>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</si>
  <si>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</si>
  <si>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</si>
  <si>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октябрь</t>
  </si>
  <si>
    <t>I квартал 2019 г.</t>
  </si>
  <si>
    <t>II квартал 2019 г.</t>
  </si>
  <si>
    <t>III квартал 2019 г.</t>
  </si>
  <si>
    <t>IV квартал 2019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</si>
</sst>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00000"/>
    <numFmt numFmtId="176" formatCode="#,##0.0"/>
    <numFmt numFmtId="177" formatCode="0.0000"/>
    <numFmt numFmtId="178" formatCode="0.00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0000000"/>
    <numFmt numFmtId="186" formatCode="0.000000000000"/>
    <numFmt numFmtId="187" formatCode="0.000000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5" tint="-0.24997000396251678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49" fontId="2" fillId="0" borderId="0" applyBorder="0">
      <alignment vertical="top"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172" fontId="0" fillId="0" borderId="15" xfId="0" applyNumberForma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172" fontId="0" fillId="0" borderId="17" xfId="0" applyNumberForma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27" fillId="0" borderId="0" xfId="0" applyFont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36" fillId="0" borderId="11" xfId="0" applyFont="1" applyBorder="1" applyAlignment="1">
      <alignment/>
    </xf>
    <xf numFmtId="178" fontId="36" fillId="0" borderId="11" xfId="0" applyNumberFormat="1" applyFont="1" applyBorder="1" applyAlignment="1">
      <alignment/>
    </xf>
    <xf numFmtId="178" fontId="0" fillId="0" borderId="11" xfId="0" applyNumberFormat="1" applyBorder="1" applyAlignment="1">
      <alignment/>
    </xf>
    <xf numFmtId="0" fontId="37" fillId="0" borderId="0" xfId="0" applyFont="1" applyAlignment="1">
      <alignment horizont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37" fillId="33" borderId="0" xfId="0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files\&#1054;&#1059;&#1080;&#1057;&#1069;\&#1057;&#1077;&#1082;&#1090;&#1086;&#1088;_&#1069;&#1083;&#1077;&#1082;&#1090;&#1088;&#1086;\&#1056;&#1077;&#1072;&#1083;&#1080;&#1079;&#1072;&#1094;&#1080;&#1103;_&#1069;&#1083;&#1077;&#1082;&#1090;&#1088;&#1086;&#1101;&#1085;&#1077;&#1088;&#1075;&#1080;&#1080;_2019\&#1054;&#1090;&#1095;&#1077;&#1090;&#1099;%20&#1088;&#1077;&#1072;&#1083;&#1080;&#1079;&#1072;&#1094;&#1080;&#1080;%20&#1054;&#1054;&#1054;%20&#1056;&#1053;-&#1069;&#1085;&#1077;&#1088;&#1075;&#1086;\01_&#1071;&#1085;&#1074;&#1072;&#1088;&#1100;_2019\&#1086;&#1090;&#1095;&#1077;&#1090;%20&#1079;&#1072;%20&#1103;&#1085;&#1074;&#1072;&#1088;&#1100;%202019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files\&#1054;&#1059;&#1080;&#1057;&#1069;\&#1057;&#1077;&#1082;&#1090;&#1086;&#1088;_&#1069;&#1083;&#1077;&#1082;&#1090;&#1088;&#1086;\&#1056;&#1077;&#1072;&#1083;&#1080;&#1079;&#1072;&#1094;&#1080;&#1103;_&#1069;&#1083;&#1077;&#1082;&#1090;&#1088;&#1086;&#1101;&#1085;&#1077;&#1088;&#1075;&#1080;&#1080;_2019\&#1054;&#1090;&#1095;&#1077;&#1090;&#1099;%20&#1088;&#1077;&#1072;&#1083;&#1080;&#1079;&#1072;&#1094;&#1080;&#1080;%20&#1054;&#1054;&#1054;%20&#1056;&#1053;-&#1069;&#1085;&#1077;&#1088;&#1075;&#1086;\02_&#1060;&#1077;&#1074;&#1088;&#1072;&#1083;&#1100;_2019\&#1086;&#1090;&#1095;&#1077;&#1090;%20&#1079;&#1072;%20&#1092;&#1077;&#1074;&#1088;&#1072;&#1083;&#1100;%202019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files\&#1054;&#1059;&#1080;&#1057;&#1069;\&#1057;&#1077;&#1082;&#1090;&#1086;&#1088;_&#1069;&#1083;&#1077;&#1082;&#1090;&#1088;&#1086;\&#1056;&#1077;&#1072;&#1083;&#1080;&#1079;&#1072;&#1094;&#1080;&#1103;_&#1069;&#1083;&#1077;&#1082;&#1090;&#1088;&#1086;&#1101;&#1085;&#1077;&#1088;&#1075;&#1080;&#1080;_2019\&#1054;&#1090;&#1095;&#1077;&#1090;&#1099;%20&#1088;&#1077;&#1072;&#1083;&#1080;&#1079;&#1072;&#1094;&#1080;&#1080;%20&#1054;&#1054;&#1054;%20&#1056;&#1053;-&#1069;&#1085;&#1077;&#1088;&#1075;&#1086;\03_&#1052;&#1072;&#1088;&#1090;_2019\&#1086;&#1090;&#1095;&#1077;&#1090;%20&#1079;&#1072;%20&#1084;&#1072;&#1088;&#1090;%202019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files\&#1054;&#1059;&#1080;&#1057;&#1069;\&#1057;&#1077;&#1082;&#1090;&#1086;&#1088;_&#1069;&#1083;&#1077;&#1082;&#1090;&#1088;&#1086;\&#1056;&#1077;&#1072;&#1083;&#1080;&#1079;&#1072;&#1094;&#1080;&#1103;_&#1069;&#1083;&#1077;&#1082;&#1090;&#1088;&#1086;&#1101;&#1085;&#1077;&#1088;&#1075;&#1080;&#1080;_2019\&#1054;&#1090;&#1095;&#1077;&#1090;&#1099;%20&#1088;&#1077;&#1072;&#1083;&#1080;&#1079;&#1072;&#1094;&#1080;&#1080;%20&#1054;&#1054;&#1054;%20&#1056;&#1053;-&#1069;&#1085;&#1077;&#1088;&#1075;&#1086;\06_&#1048;&#1102;&#1085;&#1100;_2019\&#1086;&#1090;&#1095;&#1077;&#1090;%20&#1079;&#1072;%20&#1080;&#1102;&#1085;&#1100;%202019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files\&#1054;&#1059;&#1080;&#1057;&#1069;\&#1057;&#1077;&#1082;&#1090;&#1086;&#1088;_&#1069;&#1083;&#1077;&#1082;&#1090;&#1088;&#1086;\&#1056;&#1077;&#1072;&#1083;&#1080;&#1079;&#1072;&#1094;&#1080;&#1103;_&#1069;&#1083;&#1077;&#1082;&#1090;&#1088;&#1086;&#1101;&#1085;&#1077;&#1088;&#1075;&#1080;&#1080;_2019\&#1054;&#1090;&#1095;&#1077;&#1090;&#1099;%20&#1088;&#1077;&#1072;&#1083;&#1080;&#1079;&#1072;&#1094;&#1080;&#1080;%20&#1054;&#1054;&#1054;%20&#1056;&#1053;-&#1069;&#1085;&#1077;&#1088;&#1075;&#1086;\05_&#1052;&#1072;&#1081;_2019\&#1086;&#1090;&#1095;&#1077;&#1090;%20&#1079;&#1072;%20&#1084;&#1072;&#1081;%202019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files\&#1054;&#1059;&#1080;&#1057;&#1069;\&#1057;&#1077;&#1082;&#1090;&#1086;&#1088;_&#1069;&#1083;&#1077;&#1082;&#1090;&#1088;&#1086;\&#1056;&#1077;&#1072;&#1083;&#1080;&#1079;&#1072;&#1094;&#1080;&#1103;_&#1069;&#1083;&#1077;&#1082;&#1090;&#1088;&#1086;&#1101;&#1085;&#1077;&#1088;&#1075;&#1080;&#1080;_2019\&#1054;&#1090;&#1095;&#1077;&#1090;&#1099;%20&#1088;&#1077;&#1072;&#1083;&#1080;&#1079;&#1072;&#1094;&#1080;&#1080;%20&#1054;&#1054;&#1054;%20&#1056;&#1053;-&#1069;&#1085;&#1077;&#1088;&#1075;&#1086;\04_&#1040;&#1087;&#1088;&#1077;&#1083;&#1100;_2019\&#1086;&#1090;&#1095;&#1077;&#1090;%20&#1079;&#1072;%20&#1072;&#1087;&#1088;&#1077;&#1083;&#1100;%202019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4;&#1059;&#1080;&#1057;&#1069;\&#1057;&#1077;&#1082;&#1090;&#1086;&#1088;_&#1069;&#1083;&#1077;&#1082;&#1090;&#1088;&#1086;\&#1056;&#1077;&#1072;&#1083;&#1080;&#1079;&#1072;&#1094;&#1080;&#1103;_&#1069;&#1083;&#1077;&#1082;&#1090;&#1088;&#1086;&#1101;&#1085;&#1077;&#1088;&#1075;&#1080;&#1080;_2019\&#1054;&#1090;&#1095;&#1077;&#1090;&#1099;%20&#1088;&#1077;&#1072;&#1083;&#1080;&#1079;&#1072;&#1094;&#1080;&#1080;%20&#1054;&#1054;&#1054;%20&#1056;&#1053;-&#1069;&#1085;&#1077;&#1088;&#1075;&#1086;\07_&#1048;&#1102;&#1083;&#1100;_2019\&#1086;&#1090;&#1095;&#1077;&#1090;%20&#1079;&#1072;%20&#1080;&#1102;&#1083;&#1100;%202019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4;&#1059;&#1080;&#1057;&#1069;\&#1057;&#1077;&#1082;&#1090;&#1086;&#1088;_&#1069;&#1083;&#1077;&#1082;&#1090;&#1088;&#1086;\&#1056;&#1077;&#1072;&#1083;&#1080;&#1079;&#1072;&#1094;&#1080;&#1103;_&#1069;&#1083;&#1077;&#1082;&#1090;&#1088;&#1086;&#1101;&#1085;&#1077;&#1088;&#1075;&#1080;&#1080;_2019\&#1054;&#1090;&#1095;&#1077;&#1090;&#1099;%20&#1088;&#1077;&#1072;&#1083;&#1080;&#1079;&#1072;&#1094;&#1080;&#1080;%20&#1054;&#1054;&#1054;%20&#1056;&#1053;-&#1069;&#1085;&#1077;&#1088;&#1075;&#1086;\08_&#1040;&#1074;&#1075;&#1091;&#1089;&#1090;_2019\&#1086;&#1090;&#1095;&#1077;&#1090;%20&#1079;&#1072;%20&#1072;&#1074;&#1075;&#1091;&#1089;&#1090;%202019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4;&#1059;&#1080;&#1057;&#1069;\&#1057;&#1077;&#1082;&#1090;&#1086;&#1088;_&#1069;&#1083;&#1077;&#1082;&#1090;&#1088;&#1086;\&#1056;&#1077;&#1072;&#1083;&#1080;&#1079;&#1072;&#1094;&#1080;&#1103;_&#1069;&#1083;&#1077;&#1082;&#1090;&#1088;&#1086;&#1101;&#1085;&#1077;&#1088;&#1075;&#1080;&#1080;_2019\&#1054;&#1090;&#1095;&#1077;&#1090;&#1099;%20&#1088;&#1077;&#1072;&#1083;&#1080;&#1079;&#1072;&#1094;&#1080;&#1080;%20&#1054;&#1054;&#1054;%20&#1056;&#1053;-&#1069;&#1085;&#1077;&#1088;&#1075;&#1086;\09_&#1057;&#1077;&#1085;&#1090;&#1103;&#1073;&#1088;&#1100;_2019\&#1086;&#1090;&#1095;&#1077;&#1090;%20&#1079;&#1072;%20&#1089;&#1077;&#1085;&#1090;&#1103;&#1073;&#1088;&#1100;%2020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.данные"/>
      <sheetName val=" ГТЭС_ГПЭС"/>
      <sheetName val="ПАО_ФСК"/>
      <sheetName val="ПС_110_кВ "/>
      <sheetName val="ПС 110 кВ для ТРК"/>
      <sheetName val="Интеграл"/>
      <sheetName val="Интеграл_ЮГ"/>
      <sheetName val="ОРЭМ"/>
      <sheetName val="ТЭК"/>
      <sheetName val="вед_начисления"/>
      <sheetName val="вед_потребления"/>
      <sheetName val="вед_потр_ПП_РРЭ"/>
      <sheetName val="арт_скважины"/>
      <sheetName val="1.АКТ_РН_Э_МОНО"/>
      <sheetName val="2.АКТ_ТН_ВНК_МОНО "/>
      <sheetName val="3.Акт_ТРК"/>
      <sheetName val="4.Акт_РН-Э_Тюм.рег."/>
      <sheetName val="5.Ком.дог."/>
      <sheetName val="6.АКТ_ЮТЭК-РС"/>
      <sheetName val="7.АКТ_РН_Э_ФСК"/>
      <sheetName val="Потреб по ПС "/>
      <sheetName val="Потреб по ПС  коррект"/>
      <sheetName val="ТН_ВНК"/>
      <sheetName val="свод_реализации"/>
      <sheetName val="46EP.ST(v1.0) NEW "/>
      <sheetName val="46EP.ST(v1.0) NEW  (2)"/>
      <sheetName val="баланс_ТРК"/>
      <sheetName val="баланс_ТРК_ДЛЯ ОТПРАВКИ"/>
      <sheetName val="баланс_ТРК_ДЛЯ ОТПРАВКИ корект."/>
      <sheetName val="Ведомости_РН-ЭНЕРГО"/>
      <sheetName val="прилож-е к акту ТН"/>
      <sheetName val="Лист1"/>
    </sheetNames>
    <sheetDataSet>
      <sheetData sheetId="25">
        <row r="86">
          <cell r="K86">
            <v>234.31199999999998</v>
          </cell>
          <cell r="L86">
            <v>19.124000000000002</v>
          </cell>
          <cell r="M86">
            <v>18.894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.данные"/>
      <sheetName val=" ГТЭС_ГПЭС"/>
      <sheetName val="ПАО_ФСК"/>
      <sheetName val="ПС_110_кВ "/>
      <sheetName val="ПС 110 кВ для ТРК"/>
      <sheetName val="Интеграл"/>
      <sheetName val="Интеграл_ЮГ"/>
      <sheetName val="ОРЭМ"/>
      <sheetName val="ТЭК"/>
      <sheetName val="вед_начисления"/>
      <sheetName val="вед_потребления"/>
      <sheetName val="вед_потр_ПП_РРЭ"/>
      <sheetName val="арт_скважины"/>
      <sheetName val="1.АКТ_РН_Э_МОНО"/>
      <sheetName val="2.АКТ_ТН_ВНК_МОНО "/>
      <sheetName val="3.Акт_ТРК"/>
      <sheetName val="4.Акт_РН-Э_Тюм.рег."/>
      <sheetName val="5.Ком.дог."/>
      <sheetName val="6.АКТ_ЮТЭК-РС"/>
      <sheetName val="7.АКТ_РН_Э_ФСК"/>
      <sheetName val="Потреб по ПС "/>
      <sheetName val="Потреб по ПС  коррект"/>
      <sheetName val="ТН_ВНК"/>
      <sheetName val="свод_реализации"/>
      <sheetName val="46EP.ST(v1.0) NEW "/>
      <sheetName val="46EP.ST(v1.0) NEW  (2)"/>
      <sheetName val="баланс_ТРК"/>
      <sheetName val="баланс_ТРК_ДЛЯ ОТПРАВКИ"/>
      <sheetName val="баланс_ТРК_ДЛЯ ОТПРАВКИ корект."/>
      <sheetName val="Ведомости_РН-ЭНЕРГО"/>
      <sheetName val="прилож-е к акту ТН"/>
      <sheetName val="Лист1"/>
    </sheetNames>
    <sheetDataSet>
      <sheetData sheetId="25">
        <row r="86">
          <cell r="K86">
            <v>239.68</v>
          </cell>
          <cell r="L86">
            <v>20.156</v>
          </cell>
          <cell r="M86">
            <v>18.342999999999996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х.данные"/>
      <sheetName val=" ГТЭС_ГПЭС"/>
      <sheetName val="ПАО_ФСК"/>
      <sheetName val="ПС_110_кВ "/>
      <sheetName val="ПС 110 кВ для ТРК"/>
      <sheetName val="Интеграл"/>
      <sheetName val="Интеграл без ФСК"/>
      <sheetName val="Интеграл_ЮГ"/>
      <sheetName val="ОРЭМ"/>
      <sheetName val="ТЭК"/>
      <sheetName val="вед_начисления"/>
      <sheetName val="вед_потребления"/>
      <sheetName val="вед_потр_ПП_РРЭ"/>
      <sheetName val="арт_скважины"/>
      <sheetName val="1.АКТ_РН_Э_МОНО"/>
      <sheetName val="2.АКТ_ТН_ВНК_МОНО "/>
      <sheetName val="3.Акт_ТРК"/>
      <sheetName val="4.Акт_РН-Э_Тюм.рег."/>
      <sheetName val="5.Ком.дог."/>
      <sheetName val="6.АКТ_ЮТЭК-РС"/>
      <sheetName val="7.АКТ_РН_Э_ФСК"/>
      <sheetName val="Потреб по ПС "/>
      <sheetName val="Потреб по ПС  коррект"/>
      <sheetName val="ТН_ВНК"/>
      <sheetName val="свод_реализации"/>
      <sheetName val="46EP.ST(v1.0) стар"/>
      <sheetName val="46EP.ST(v1.0) NEW "/>
      <sheetName val="баланс_ТРК"/>
      <sheetName val="баланс_ТРК_ДЛЯ ОТПРАВКИ"/>
      <sheetName val="баланс_ТРК_ДЛЯ ОТПРАВКИ корект."/>
      <sheetName val="Ведомости_РН-ЭНЕРГО"/>
      <sheetName val="прилож-е к акту ТН"/>
      <sheetName val="Лист1"/>
    </sheetNames>
    <sheetDataSet>
      <sheetData sheetId="26">
        <row r="86">
          <cell r="K86">
            <v>232.39499999999998</v>
          </cell>
          <cell r="L86">
            <v>17.895</v>
          </cell>
          <cell r="M86">
            <v>20.757999999999996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сх.данные"/>
      <sheetName val=" ГТЭС_ГПЭС"/>
      <sheetName val="ПАО_ФСК"/>
      <sheetName val="ПС_110_кВ "/>
      <sheetName val="ПС 110 кВ для ТРК"/>
      <sheetName val="Интеграл"/>
      <sheetName val="Интеграл без ФСК"/>
      <sheetName val="Интеграл_ЮГ"/>
      <sheetName val="ОРЭМ"/>
      <sheetName val="ТЭК"/>
      <sheetName val="вед_начисления"/>
      <sheetName val="вед_потребления"/>
      <sheetName val="вед_потр_ПП_РРЭ"/>
      <sheetName val="арт_скважины"/>
      <sheetName val="1.АКТ_РН_Э_МОНО"/>
      <sheetName val="2.АКТ_ТН_ВНК_МОНО "/>
      <sheetName val="3.Акт_ТРК"/>
      <sheetName val="4.Акт_РН-Э_Тюм.рег."/>
      <sheetName val="5.Ком.дог."/>
      <sheetName val="6.АКТ_ЮТЭК-РС"/>
      <sheetName val="7.АКТ_РН_Э_ФСК"/>
      <sheetName val="Потреб по ПС "/>
      <sheetName val="Потреб по ПС  коррект"/>
      <sheetName val="ТН_ВНК"/>
      <sheetName val="свод_реализации"/>
      <sheetName val="46EP.ST(v1.0) стар"/>
      <sheetName val="46EP.ST(v1.0) NEW "/>
      <sheetName val="баланс_ТРК"/>
      <sheetName val="баланс_ТРК_ДЛЯ ОТПРАВКИ"/>
      <sheetName val="баланс_ТРК_ДЛЯ ОТПРАВКИ корект."/>
      <sheetName val="Ведомости_РН-ЭНЕРГО"/>
      <sheetName val="прилож-е к акту ТН"/>
      <sheetName val="Лист1"/>
    </sheetNames>
    <sheetDataSet>
      <sheetData sheetId="26">
        <row r="86">
          <cell r="K86">
            <v>211.053</v>
          </cell>
          <cell r="L86">
            <v>19.934</v>
          </cell>
          <cell r="M86">
            <v>18.557426094137078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сх.данные"/>
      <sheetName val=" ГТЭС_ГПЭС"/>
      <sheetName val="ПАО_ФСК"/>
      <sheetName val="ПС_110_кВ "/>
      <sheetName val="ПС 110 кВ для ТРК"/>
      <sheetName val="Интеграл"/>
      <sheetName val="Интеграл без ФСК"/>
      <sheetName val="Интеграл_ЮГ"/>
      <sheetName val="ОРЭМ"/>
      <sheetName val="ТЭК"/>
      <sheetName val="вед_начисления"/>
      <sheetName val="вед_потребления"/>
      <sheetName val="вед_потр_ПП_РРЭ"/>
      <sheetName val="арт_скважины"/>
      <sheetName val="1.АКТ_РН_Э_МОНО"/>
      <sheetName val="2.АКТ_ТН_ВНК_МОНО "/>
      <sheetName val="3.Акт_ТРК"/>
      <sheetName val="4.Акт_РН-Э_Тюм.рег."/>
      <sheetName val="5.Ком.дог."/>
      <sheetName val="6.АКТ_ЮТЭК-РС"/>
      <sheetName val="7.АКТ_РН_Э_ФСК"/>
      <sheetName val="Потреб по ПС "/>
      <sheetName val="Потреб по ПС  коррект"/>
      <sheetName val="ТН_ВНК"/>
      <sheetName val="свод_реализации"/>
      <sheetName val="46EP.ST(v1.0) стар"/>
      <sheetName val="46EP.ST(v1.0) NEW "/>
      <sheetName val="баланс_ТРК"/>
      <sheetName val="баланс_ТРК_ДЛЯ ОТПРАВКИ"/>
      <sheetName val="баланс_ТРК_ДЛЯ ОТПРАВКИ корект."/>
      <sheetName val="Ведомости_РН-ЭНЕРГО"/>
      <sheetName val="прилож-е к акту ТН"/>
      <sheetName val="Лист1"/>
    </sheetNames>
    <sheetDataSet>
      <sheetData sheetId="26">
        <row r="86">
          <cell r="K86">
            <v>213.856</v>
          </cell>
          <cell r="L86">
            <v>22.631999999999998</v>
          </cell>
          <cell r="M86">
            <v>16.384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сх.данные"/>
      <sheetName val=" ГТЭС_ГПЭС"/>
      <sheetName val="ПАО_ФСК"/>
      <sheetName val="ПС_110_кВ "/>
      <sheetName val="ПС 110 кВ для ТРК"/>
      <sheetName val="Интеграл"/>
      <sheetName val="Интеграл без ФСК"/>
      <sheetName val="Интеграл_ЮГ"/>
      <sheetName val="ОРЭМ"/>
      <sheetName val="ТЭК"/>
      <sheetName val="вед_начисления"/>
      <sheetName val="вед_потребления"/>
      <sheetName val="вед_потр_ПП_РРЭ"/>
      <sheetName val="арт_скважины"/>
      <sheetName val="1.АКТ_РН_Э_МОНО"/>
      <sheetName val="2.АКТ_ТН_ВНК_МОНО "/>
      <sheetName val="3.Акт_ТРК"/>
      <sheetName val="4.Акт_РН-Э_Тюм.рег."/>
      <sheetName val="5.Ком.дог."/>
      <sheetName val="6.АКТ_ЮТЭК-РС"/>
      <sheetName val="7.АКТ_РН_Э_ФСК"/>
      <sheetName val="Потреб по ПС "/>
      <sheetName val="Потреб по ПС  коррект"/>
      <sheetName val="ТН_ВНК"/>
      <sheetName val="свод_реализации"/>
      <sheetName val="46EP.ST(v1.0) стар"/>
      <sheetName val="46EP.ST(v1.0) NEW "/>
      <sheetName val="баланс_ТРК"/>
      <sheetName val="баланс_ТРК_ДЛЯ ОТПРАВКИ"/>
      <sheetName val="баланс_ТРК_ДЛЯ ОТПРАВКИ корект."/>
      <sheetName val="Ведомости_РН-ЭНЕРГО"/>
      <sheetName val="прилож-е к акту ТН"/>
      <sheetName val="Лист1"/>
    </sheetNames>
    <sheetDataSet>
      <sheetData sheetId="26">
        <row r="86">
          <cell r="K86">
            <v>197.686</v>
          </cell>
          <cell r="L86">
            <v>19.354</v>
          </cell>
          <cell r="M86">
            <v>16.051000000000002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сх.данные"/>
      <sheetName val=" ГТЭС_ГПЭС"/>
      <sheetName val="ПАО_ФСК"/>
      <sheetName val="ПС_110_кВ "/>
      <sheetName val="ПС 110 кВ для ТРК"/>
      <sheetName val="Интеграл"/>
      <sheetName val="Интеграл без ФСК"/>
      <sheetName val="Интеграл_ЮГ"/>
      <sheetName val="ОРЭМ"/>
      <sheetName val="ТЭК"/>
      <sheetName val="вед_начисления"/>
      <sheetName val="вед_потребления"/>
      <sheetName val="вед_потр_ПП_РРЭ"/>
      <sheetName val="арт_скважины"/>
      <sheetName val="1.АКТ_РН_Э_МОНО"/>
      <sheetName val="2.АКТ_ТН_ВНК_МОНО "/>
      <sheetName val="3.Акт_ТРК"/>
      <sheetName val="4.Акт_РН-Э_Тюм.рег."/>
      <sheetName val="5.Ком.дог."/>
      <sheetName val="6.АКТ_ЮТЭК-РС"/>
      <sheetName val="7.АКТ_РН_Э_ФСК"/>
      <sheetName val="Потреб по ПС "/>
      <sheetName val="Потреб по ПС  коррект"/>
      <sheetName val="ТН_ВНК"/>
      <sheetName val="свод_реализации"/>
      <sheetName val="46EP.ST(v1.0) стар"/>
      <sheetName val="46EP.ST(v1.0) NEW "/>
      <sheetName val="баланс_ТРК"/>
      <sheetName val="баланс_ТРК_ДЛЯ ОТПРАВКИ"/>
      <sheetName val="баланс_ТРК_ДЛЯ ОТПРАВКИ корект."/>
      <sheetName val="Ведомости_РН-ЭНЕРГО"/>
      <sheetName val="прилож-е к акту ТН"/>
      <sheetName val="Лист1"/>
    </sheetNames>
    <sheetDataSet>
      <sheetData sheetId="26">
        <row r="86">
          <cell r="K86">
            <v>215.746</v>
          </cell>
          <cell r="L86">
            <v>19.986</v>
          </cell>
          <cell r="M86">
            <v>17.1239583591967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сх.данные"/>
      <sheetName val=" ГТЭС_ГПЭС"/>
      <sheetName val="ПАО_ФСК"/>
      <sheetName val="ПС_110_кВ "/>
      <sheetName val="ПС 110 кВ для ТРК"/>
      <sheetName val="Интеграл"/>
      <sheetName val="Интеграл без ФСК"/>
      <sheetName val="Интеграл_ЮГ"/>
      <sheetName val="ОРЭМ"/>
      <sheetName val="ТЭК"/>
      <sheetName val="вед_начисления"/>
      <sheetName val="вед_потребления"/>
      <sheetName val="вед_потр_ПП_РРЭ"/>
      <sheetName val="арт_скважины"/>
      <sheetName val="1.АКТ_РН_Э_МОНО"/>
      <sheetName val="2.АКТ_ТН_ВНК_МОНО "/>
      <sheetName val="3.Акт_ТРК"/>
      <sheetName val="4.Акт_РН-Э_Тюм.рег."/>
      <sheetName val="5.Ком.дог."/>
      <sheetName val="6.АКТ_ЮТЭК-РС"/>
      <sheetName val="7.АКТ_РН_Э_ФСК"/>
      <sheetName val="Потреб по ПС "/>
      <sheetName val="Потреб по ПС  коррект"/>
      <sheetName val="ТН_ВНК"/>
      <sheetName val="свод_реализации"/>
      <sheetName val="46EP.ST(v1.0) стар"/>
      <sheetName val="46EP.ST(v1.0) NEW "/>
      <sheetName val="баланс_ТРК"/>
      <sheetName val="баланс_ТРК_ДЛЯ ОТПРАВКИ"/>
      <sheetName val="баланс_ТРК_ДЛЯ ОТПРАВКИ корект."/>
      <sheetName val="Ведомости_РН-ЭНЕРГО"/>
      <sheetName val="прилож-е к акту ТН"/>
      <sheetName val="Лист1"/>
    </sheetNames>
    <sheetDataSet>
      <sheetData sheetId="26">
        <row r="86">
          <cell r="K86">
            <v>217.513</v>
          </cell>
          <cell r="L86">
            <v>16.802</v>
          </cell>
          <cell r="M86">
            <v>20.931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.АКТ_РН_Э_МОНО (2)"/>
      <sheetName val="Исх.данные"/>
      <sheetName val=" ГТЭС_ГПЭС"/>
      <sheetName val="ПАО_ФСК"/>
      <sheetName val="ПС_110_кВ "/>
      <sheetName val="ПС 110 кВ для ТРК"/>
      <sheetName val="Интеграл"/>
      <sheetName val="Интеграл без ФСК"/>
      <sheetName val="Интеграл_ЮГ"/>
      <sheetName val="ОРЭМ"/>
      <sheetName val="ТЭК"/>
      <sheetName val="вед_начисления"/>
      <sheetName val="вед_потребления"/>
      <sheetName val="вед_потр_ПП_РРЭ"/>
      <sheetName val="арт_скважины"/>
      <sheetName val="1.АКТ_РН_Э_МОНО"/>
      <sheetName val="2.АКТ_ТН_ВНК_МОНО "/>
      <sheetName val="3.Акт_ТРК"/>
      <sheetName val="4.Акт_РН-Э_Тюм.рег."/>
      <sheetName val="5.Ком.дог."/>
      <sheetName val="6.АКТ_ЮТЭК-РС"/>
      <sheetName val="7.АКТ_РН_Э_ФСК"/>
      <sheetName val="Потреб по ПС "/>
      <sheetName val="Потреб по ПС  коррект"/>
      <sheetName val="ТН_ВНК"/>
      <sheetName val="свод_реализации"/>
      <sheetName val="46EP.ST(v1.0) стар"/>
      <sheetName val="46EP.ST(v1.0) NEW "/>
      <sheetName val="баланс_ТРК"/>
      <sheetName val="баланс_ТРК_ДЛЯ ОТПРАВКИ"/>
      <sheetName val="баланс_ТРК_ДЛЯ ОТПРАВКИ корект."/>
      <sheetName val="Ведомости_РН-ЭНЕРГО"/>
      <sheetName val="прилож-е к акту ТН"/>
      <sheetName val="Лист1"/>
    </sheetNames>
    <sheetDataSet>
      <sheetData sheetId="27">
        <row r="86">
          <cell r="K86">
            <v>221.507</v>
          </cell>
          <cell r="L86">
            <v>19.974</v>
          </cell>
          <cell r="M86">
            <v>18.542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2:H24"/>
  <sheetViews>
    <sheetView view="pageBreakPreview" zoomScale="115" zoomScaleSheetLayoutView="115" zoomScalePageLayoutView="0" workbookViewId="0" topLeftCell="A4">
      <selection activeCell="C28" sqref="C28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26" t="s">
        <v>5</v>
      </c>
      <c r="B2" s="26"/>
      <c r="C2" s="26"/>
      <c r="D2" s="26"/>
      <c r="E2" s="26"/>
      <c r="F2" s="26"/>
    </row>
    <row r="3" spans="1:6" ht="17.25" customHeight="1">
      <c r="A3" s="26" t="s">
        <v>6</v>
      </c>
      <c r="B3" s="26"/>
      <c r="C3" s="26"/>
      <c r="D3" s="26"/>
      <c r="E3" s="26"/>
      <c r="F3" s="26"/>
    </row>
    <row r="4" spans="1:6" ht="12.75" customHeight="1" thickBot="1">
      <c r="A4" s="30"/>
      <c r="B4" s="30"/>
      <c r="C4" s="30"/>
      <c r="D4" s="30"/>
      <c r="E4" s="30"/>
      <c r="F4" s="30"/>
    </row>
    <row r="5" spans="1:6" s="9" customFormat="1" ht="21" customHeight="1" thickBot="1">
      <c r="A5" s="10"/>
      <c r="B5" s="27" t="s">
        <v>22</v>
      </c>
      <c r="C5" s="28"/>
      <c r="D5" s="28"/>
      <c r="E5" s="28"/>
      <c r="F5" s="29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8" t="s">
        <v>1</v>
      </c>
    </row>
    <row r="7" spans="1:6" s="2" customFormat="1" ht="15">
      <c r="A7" s="1" t="s">
        <v>10</v>
      </c>
      <c r="B7" s="14">
        <f>SUM(C7:F7)</f>
        <v>301.61699999999996</v>
      </c>
      <c r="C7" s="14">
        <v>224.217</v>
      </c>
      <c r="D7" s="14">
        <v>48</v>
      </c>
      <c r="E7" s="14">
        <v>29.4</v>
      </c>
      <c r="F7" s="15">
        <v>0</v>
      </c>
    </row>
    <row r="8" spans="1:8" s="2" customFormat="1" ht="15">
      <c r="A8" s="3" t="s">
        <v>11</v>
      </c>
      <c r="B8" s="4">
        <f>SUM(C8:F8)</f>
        <v>273.8523333333333</v>
      </c>
      <c r="C8" s="4">
        <f>AVERAGE(C14,C18,C22)</f>
        <v>235.4623333333333</v>
      </c>
      <c r="D8" s="4">
        <f>AVERAGE(D14,D18,D22)</f>
        <v>19.058333333333334</v>
      </c>
      <c r="E8" s="4">
        <f>AVERAGE(E14,E18,E22)</f>
        <v>19.331666666666663</v>
      </c>
      <c r="F8" s="12">
        <f>AVERAGE(F14,F18,F22)</f>
        <v>0</v>
      </c>
      <c r="H8" s="22"/>
    </row>
    <row r="9" spans="1:6" s="2" customFormat="1" ht="15.75" thickBot="1">
      <c r="A9" s="5" t="s">
        <v>12</v>
      </c>
      <c r="B9" s="6">
        <f>SUM(C9:F9)</f>
        <v>27.76466666666671</v>
      </c>
      <c r="C9" s="6">
        <f>C7-C8</f>
        <v>-11.245333333333292</v>
      </c>
      <c r="D9" s="6">
        <f>D7-D8</f>
        <v>28.941666666666666</v>
      </c>
      <c r="E9" s="6">
        <f>E7-E8</f>
        <v>10.068333333333335</v>
      </c>
      <c r="F9" s="13">
        <f>F7-F8</f>
        <v>0</v>
      </c>
    </row>
    <row r="10" spans="1:6" ht="15">
      <c r="A10" s="11"/>
      <c r="B10" s="11"/>
      <c r="C10" s="11"/>
      <c r="D10" s="11"/>
      <c r="E10" s="11"/>
      <c r="F10" s="11"/>
    </row>
    <row r="12" ht="15">
      <c r="A12" s="21" t="s">
        <v>7</v>
      </c>
    </row>
    <row r="13" spans="1:6" ht="15">
      <c r="A13" s="18" t="s">
        <v>10</v>
      </c>
      <c r="B13" s="16">
        <f>SUM(C13:F13)</f>
        <v>301.61699999999996</v>
      </c>
      <c r="C13" s="16">
        <v>224.217</v>
      </c>
      <c r="D13" s="16">
        <v>48</v>
      </c>
      <c r="E13" s="16">
        <v>29.4</v>
      </c>
      <c r="F13" s="16">
        <v>0</v>
      </c>
    </row>
    <row r="14" spans="1:6" ht="15">
      <c r="A14" s="18" t="s">
        <v>11</v>
      </c>
      <c r="B14" s="16">
        <f>SUM(C14:F14)</f>
        <v>272.33</v>
      </c>
      <c r="C14" s="23">
        <f>'[1]46EP.ST(v1.0) NEW  (2)'!$K$86</f>
        <v>234.31199999999998</v>
      </c>
      <c r="D14" s="23">
        <f>'[1]46EP.ST(v1.0) NEW  (2)'!$L$86</f>
        <v>19.124000000000002</v>
      </c>
      <c r="E14" s="23">
        <f>'[1]46EP.ST(v1.0) NEW  (2)'!$M$86</f>
        <v>18.894</v>
      </c>
      <c r="F14" s="16">
        <v>0</v>
      </c>
    </row>
    <row r="15" spans="1:6" ht="15">
      <c r="A15" s="18" t="s">
        <v>12</v>
      </c>
      <c r="B15" s="16">
        <f>SUM(C15:F15)</f>
        <v>29.287000000000027</v>
      </c>
      <c r="C15" s="16">
        <f>C13-C14</f>
        <v>-10.09499999999997</v>
      </c>
      <c r="D15" s="16">
        <f>D13-D14</f>
        <v>28.875999999999998</v>
      </c>
      <c r="E15" s="16">
        <f>E13-E14</f>
        <v>10.506</v>
      </c>
      <c r="F15" s="16">
        <f>F13-F14</f>
        <v>0</v>
      </c>
    </row>
    <row r="16" ht="15">
      <c r="A16" s="20" t="s">
        <v>8</v>
      </c>
    </row>
    <row r="17" spans="1:6" ht="15">
      <c r="A17" s="18" t="s">
        <v>10</v>
      </c>
      <c r="B17" s="16">
        <f>SUM(C17:F17)</f>
        <v>301.61699999999996</v>
      </c>
      <c r="C17" s="16">
        <v>224.217</v>
      </c>
      <c r="D17" s="16">
        <v>48</v>
      </c>
      <c r="E17" s="16">
        <v>29.4</v>
      </c>
      <c r="F17" s="16">
        <v>0</v>
      </c>
    </row>
    <row r="18" spans="1:6" ht="15">
      <c r="A18" s="18" t="s">
        <v>11</v>
      </c>
      <c r="B18" s="16">
        <f>SUM(C18:F18)</f>
        <v>278.17900000000003</v>
      </c>
      <c r="C18" s="23">
        <f>'[2]46EP.ST(v1.0) NEW  (2)'!$K$86</f>
        <v>239.68</v>
      </c>
      <c r="D18" s="23">
        <f>'[2]46EP.ST(v1.0) NEW  (2)'!$L$86</f>
        <v>20.156</v>
      </c>
      <c r="E18" s="23">
        <f>'[2]46EP.ST(v1.0) NEW  (2)'!$M$86</f>
        <v>18.342999999999996</v>
      </c>
      <c r="F18" s="16">
        <v>0</v>
      </c>
    </row>
    <row r="19" spans="1:6" ht="15">
      <c r="A19" s="18" t="s">
        <v>12</v>
      </c>
      <c r="B19" s="16">
        <f>SUM(C19:F19)</f>
        <v>23.43800000000001</v>
      </c>
      <c r="C19" s="16">
        <f>C17-C18</f>
        <v>-15.462999999999994</v>
      </c>
      <c r="D19" s="16">
        <f>D17-D18</f>
        <v>27.844</v>
      </c>
      <c r="E19" s="16">
        <f>E17-E18</f>
        <v>11.057000000000002</v>
      </c>
      <c r="F19" s="16">
        <f>F17-F18</f>
        <v>0</v>
      </c>
    </row>
    <row r="20" ht="15">
      <c r="A20" s="20" t="s">
        <v>9</v>
      </c>
    </row>
    <row r="21" spans="1:6" ht="15">
      <c r="A21" s="19" t="s">
        <v>10</v>
      </c>
      <c r="B21" s="16">
        <f>SUM(C21:F21)</f>
        <v>301.61699999999996</v>
      </c>
      <c r="C21" s="16">
        <v>224.217</v>
      </c>
      <c r="D21" s="16">
        <v>48</v>
      </c>
      <c r="E21" s="16">
        <v>29.4</v>
      </c>
      <c r="F21" s="16">
        <v>0</v>
      </c>
    </row>
    <row r="22" spans="1:6" ht="15">
      <c r="A22" s="19" t="s">
        <v>11</v>
      </c>
      <c r="B22" s="16">
        <f>SUM(C22:F22)</f>
        <v>271.048</v>
      </c>
      <c r="C22" s="23">
        <f>'[3]46EP.ST(v1.0) NEW '!$K$86</f>
        <v>232.39499999999998</v>
      </c>
      <c r="D22" s="23">
        <f>'[3]46EP.ST(v1.0) NEW '!$L$86</f>
        <v>17.895</v>
      </c>
      <c r="E22" s="23">
        <f>'[3]46EP.ST(v1.0) NEW '!$M$86</f>
        <v>20.757999999999996</v>
      </c>
      <c r="F22" s="16">
        <v>0</v>
      </c>
    </row>
    <row r="23" spans="1:6" ht="15">
      <c r="A23" s="19" t="s">
        <v>12</v>
      </c>
      <c r="B23" s="16">
        <f>SUM(C23:F23)</f>
        <v>30.569000000000035</v>
      </c>
      <c r="C23" s="16">
        <f>C21-C22</f>
        <v>-8.177999999999969</v>
      </c>
      <c r="D23" s="16">
        <f>D21-D22</f>
        <v>30.105</v>
      </c>
      <c r="E23" s="16">
        <f>E21-E22</f>
        <v>8.642000000000003</v>
      </c>
      <c r="F23" s="16">
        <f>F21-F22</f>
        <v>0</v>
      </c>
    </row>
    <row r="24" ht="15">
      <c r="A24" s="17"/>
    </row>
  </sheetData>
  <sheetProtection/>
  <mergeCells count="4">
    <mergeCell ref="A2:F2"/>
    <mergeCell ref="A3:F3"/>
    <mergeCell ref="B5:F5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A2:H24"/>
  <sheetViews>
    <sheetView view="pageBreakPreview" zoomScale="115" zoomScaleSheetLayoutView="115" zoomScalePageLayoutView="0" workbookViewId="0" topLeftCell="A1">
      <selection activeCell="C18" sqref="C18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26" t="s">
        <v>5</v>
      </c>
      <c r="B2" s="26"/>
      <c r="C2" s="26"/>
      <c r="D2" s="26"/>
      <c r="E2" s="26"/>
      <c r="F2" s="26"/>
    </row>
    <row r="3" spans="1:6" ht="17.25" customHeight="1">
      <c r="A3" s="26" t="s">
        <v>6</v>
      </c>
      <c r="B3" s="26"/>
      <c r="C3" s="26"/>
      <c r="D3" s="26"/>
      <c r="E3" s="26"/>
      <c r="F3" s="26"/>
    </row>
    <row r="4" spans="1:6" ht="12.75" customHeight="1" thickBot="1">
      <c r="A4" s="30"/>
      <c r="B4" s="30"/>
      <c r="C4" s="30"/>
      <c r="D4" s="30"/>
      <c r="E4" s="30"/>
      <c r="F4" s="30"/>
    </row>
    <row r="5" spans="1:6" s="9" customFormat="1" ht="21" customHeight="1" thickBot="1">
      <c r="A5" s="10"/>
      <c r="B5" s="27" t="s">
        <v>23</v>
      </c>
      <c r="C5" s="28"/>
      <c r="D5" s="28"/>
      <c r="E5" s="28"/>
      <c r="F5" s="29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8" t="s">
        <v>1</v>
      </c>
    </row>
    <row r="7" spans="1:6" s="2" customFormat="1" ht="15">
      <c r="A7" s="1" t="s">
        <v>10</v>
      </c>
      <c r="B7" s="14">
        <f>SUM(C7:F7)</f>
        <v>301.61699999999996</v>
      </c>
      <c r="C7" s="14">
        <v>224.217</v>
      </c>
      <c r="D7" s="14">
        <v>48</v>
      </c>
      <c r="E7" s="14">
        <v>29.4</v>
      </c>
      <c r="F7" s="15">
        <v>0</v>
      </c>
    </row>
    <row r="8" spans="1:8" s="2" customFormat="1" ht="15">
      <c r="A8" s="3" t="s">
        <v>11</v>
      </c>
      <c r="B8" s="4">
        <f>SUM(C8:F8)</f>
        <v>245.16914203137904</v>
      </c>
      <c r="C8" s="4">
        <f>AVERAGE(C14,C18,C22)</f>
        <v>207.53166666666667</v>
      </c>
      <c r="D8" s="4">
        <f>AVERAGE(D14,D18,D22)</f>
        <v>20.64</v>
      </c>
      <c r="E8" s="4">
        <f>AVERAGE(E14,E18,E22)</f>
        <v>16.99747536471236</v>
      </c>
      <c r="F8" s="12">
        <f>AVERAGE(F14,F18,F22)</f>
        <v>0</v>
      </c>
      <c r="H8" s="22"/>
    </row>
    <row r="9" spans="1:6" s="2" customFormat="1" ht="15.75" thickBot="1">
      <c r="A9" s="5" t="s">
        <v>12</v>
      </c>
      <c r="B9" s="6">
        <f>SUM(C9:F9)</f>
        <v>56.44785796862098</v>
      </c>
      <c r="C9" s="6">
        <f>C7-C8</f>
        <v>16.685333333333347</v>
      </c>
      <c r="D9" s="6">
        <f>D7-D8</f>
        <v>27.36</v>
      </c>
      <c r="E9" s="6">
        <f>E7-E8</f>
        <v>12.402524635287637</v>
      </c>
      <c r="F9" s="13">
        <f>F7-F8</f>
        <v>0</v>
      </c>
    </row>
    <row r="10" spans="1:6" ht="15">
      <c r="A10" s="11"/>
      <c r="B10" s="11"/>
      <c r="C10" s="11"/>
      <c r="D10" s="11"/>
      <c r="E10" s="11"/>
      <c r="F10" s="11"/>
    </row>
    <row r="12" ht="15">
      <c r="A12" s="21" t="s">
        <v>13</v>
      </c>
    </row>
    <row r="13" spans="1:6" ht="15">
      <c r="A13" s="18" t="s">
        <v>10</v>
      </c>
      <c r="B13" s="16">
        <f>SUM(C13:F13)</f>
        <v>301.61699999999996</v>
      </c>
      <c r="C13" s="16">
        <v>224.217</v>
      </c>
      <c r="D13" s="16">
        <v>48</v>
      </c>
      <c r="E13" s="16">
        <v>29.4</v>
      </c>
      <c r="F13" s="16">
        <v>0</v>
      </c>
    </row>
    <row r="14" spans="1:6" ht="15">
      <c r="A14" s="18" t="s">
        <v>11</v>
      </c>
      <c r="B14" s="25">
        <f>SUM(C14:F14)</f>
        <v>233.091</v>
      </c>
      <c r="C14" s="23">
        <f>'[6]46EP.ST(v1.0) NEW '!$K$86</f>
        <v>197.686</v>
      </c>
      <c r="D14" s="23">
        <f>'[6]46EP.ST(v1.0) NEW '!$L$86</f>
        <v>19.354</v>
      </c>
      <c r="E14" s="24">
        <f>'[6]46EP.ST(v1.0) NEW '!$M$86</f>
        <v>16.051000000000002</v>
      </c>
      <c r="F14" s="16">
        <v>0</v>
      </c>
    </row>
    <row r="15" spans="1:6" ht="15">
      <c r="A15" s="18" t="s">
        <v>12</v>
      </c>
      <c r="B15" s="25">
        <f>SUM(C15:F15)</f>
        <v>68.52600000000001</v>
      </c>
      <c r="C15" s="16">
        <f>C13-C14</f>
        <v>26.531000000000006</v>
      </c>
      <c r="D15" s="16">
        <f>D13-D14</f>
        <v>28.646</v>
      </c>
      <c r="E15" s="25">
        <f>E13-E14</f>
        <v>13.348999999999997</v>
      </c>
      <c r="F15" s="16">
        <f>F13-F14</f>
        <v>0</v>
      </c>
    </row>
    <row r="16" ht="15">
      <c r="A16" s="20" t="s">
        <v>14</v>
      </c>
    </row>
    <row r="17" spans="1:6" ht="15">
      <c r="A17" s="18" t="s">
        <v>10</v>
      </c>
      <c r="B17" s="16">
        <f>SUM(C17:F17)</f>
        <v>301.61699999999996</v>
      </c>
      <c r="C17" s="16">
        <v>224.217</v>
      </c>
      <c r="D17" s="16">
        <v>48</v>
      </c>
      <c r="E17" s="16">
        <v>29.4</v>
      </c>
      <c r="F17" s="16">
        <v>0</v>
      </c>
    </row>
    <row r="18" spans="1:6" ht="15">
      <c r="A18" s="18" t="s">
        <v>11</v>
      </c>
      <c r="B18" s="16">
        <f>SUM(C18:F18)</f>
        <v>252.872</v>
      </c>
      <c r="C18" s="23">
        <f>'[5]46EP.ST(v1.0) NEW '!$K$86</f>
        <v>213.856</v>
      </c>
      <c r="D18" s="23">
        <f>'[5]46EP.ST(v1.0) NEW '!$L$86</f>
        <v>22.631999999999998</v>
      </c>
      <c r="E18" s="23">
        <f>'[5]46EP.ST(v1.0) NEW '!$M$86</f>
        <v>16.384</v>
      </c>
      <c r="F18" s="16">
        <v>0</v>
      </c>
    </row>
    <row r="19" spans="1:6" ht="15">
      <c r="A19" s="18" t="s">
        <v>12</v>
      </c>
      <c r="B19" s="16">
        <f>SUM(C19:F19)</f>
        <v>48.74500000000002</v>
      </c>
      <c r="C19" s="16">
        <f>C17-C18</f>
        <v>10.361000000000018</v>
      </c>
      <c r="D19" s="16">
        <f>D17-D18</f>
        <v>25.368000000000002</v>
      </c>
      <c r="E19" s="16">
        <f>E17-E18</f>
        <v>13.015999999999998</v>
      </c>
      <c r="F19" s="16">
        <f>F17-F18</f>
        <v>0</v>
      </c>
    </row>
    <row r="20" ht="15">
      <c r="A20" s="20" t="s">
        <v>15</v>
      </c>
    </row>
    <row r="21" spans="1:6" ht="15">
      <c r="A21" s="19" t="s">
        <v>10</v>
      </c>
      <c r="B21" s="16">
        <f>SUM(C21:F21)</f>
        <v>301.61699999999996</v>
      </c>
      <c r="C21" s="16">
        <v>224.217</v>
      </c>
      <c r="D21" s="16">
        <v>48</v>
      </c>
      <c r="E21" s="16">
        <v>29.4</v>
      </c>
      <c r="F21" s="16">
        <v>0</v>
      </c>
    </row>
    <row r="22" spans="1:6" ht="15">
      <c r="A22" s="19" t="s">
        <v>11</v>
      </c>
      <c r="B22" s="25">
        <f>SUM(C22:F22)</f>
        <v>249.54442609413707</v>
      </c>
      <c r="C22" s="24">
        <f>'[4]46EP.ST(v1.0) NEW '!$K$86</f>
        <v>211.053</v>
      </c>
      <c r="D22" s="24">
        <f>'[4]46EP.ST(v1.0) NEW '!$L$86</f>
        <v>19.934</v>
      </c>
      <c r="E22" s="24">
        <f>'[4]46EP.ST(v1.0) NEW '!$M$86</f>
        <v>18.557426094137078</v>
      </c>
      <c r="F22" s="16">
        <v>0</v>
      </c>
    </row>
    <row r="23" spans="1:6" ht="15">
      <c r="A23" s="19" t="s">
        <v>12</v>
      </c>
      <c r="B23" s="25">
        <f>SUM(C23:F23)</f>
        <v>52.07257390586294</v>
      </c>
      <c r="C23" s="25">
        <f>C21-C22</f>
        <v>13.164000000000016</v>
      </c>
      <c r="D23" s="25">
        <f>D21-D22</f>
        <v>28.066</v>
      </c>
      <c r="E23" s="25">
        <f>E21-E22</f>
        <v>10.84257390586292</v>
      </c>
      <c r="F23" s="16">
        <f>F21-F22</f>
        <v>0</v>
      </c>
    </row>
    <row r="24" ht="15">
      <c r="A24" s="17"/>
    </row>
  </sheetData>
  <sheetProtection/>
  <mergeCells count="4">
    <mergeCell ref="A2:F2"/>
    <mergeCell ref="A3:F3"/>
    <mergeCell ref="A4:F4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2:H24"/>
  <sheetViews>
    <sheetView view="pageBreakPreview" zoomScale="115" zoomScaleSheetLayoutView="115" zoomScalePageLayoutView="0" workbookViewId="0" topLeftCell="A1">
      <selection activeCell="C24" sqref="C24:F24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26" t="s">
        <v>5</v>
      </c>
      <c r="B2" s="26"/>
      <c r="C2" s="26"/>
      <c r="D2" s="26"/>
      <c r="E2" s="26"/>
      <c r="F2" s="26"/>
    </row>
    <row r="3" spans="1:6" ht="17.25" customHeight="1">
      <c r="A3" s="26" t="s">
        <v>6</v>
      </c>
      <c r="B3" s="26"/>
      <c r="C3" s="26"/>
      <c r="D3" s="26"/>
      <c r="E3" s="26"/>
      <c r="F3" s="26"/>
    </row>
    <row r="4" spans="1:6" ht="12.75" customHeight="1" thickBot="1">
      <c r="A4" s="30"/>
      <c r="B4" s="30"/>
      <c r="C4" s="30"/>
      <c r="D4" s="30"/>
      <c r="E4" s="30"/>
      <c r="F4" s="30"/>
    </row>
    <row r="5" spans="1:6" s="9" customFormat="1" ht="21" customHeight="1" thickBot="1">
      <c r="A5" s="10"/>
      <c r="B5" s="27" t="s">
        <v>24</v>
      </c>
      <c r="C5" s="28"/>
      <c r="D5" s="28"/>
      <c r="E5" s="28"/>
      <c r="F5" s="29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8" t="s">
        <v>1</v>
      </c>
    </row>
    <row r="7" spans="1:6" s="2" customFormat="1" ht="15">
      <c r="A7" s="1" t="s">
        <v>10</v>
      </c>
      <c r="B7" s="14">
        <f>SUM(C7:F7)</f>
        <v>301.61699999999996</v>
      </c>
      <c r="C7" s="14">
        <v>224.217</v>
      </c>
      <c r="D7" s="14">
        <v>48</v>
      </c>
      <c r="E7" s="14">
        <v>29.4</v>
      </c>
      <c r="F7" s="15">
        <v>0</v>
      </c>
    </row>
    <row r="8" spans="1:8" s="2" customFormat="1" ht="15">
      <c r="A8" s="3" t="s">
        <v>11</v>
      </c>
      <c r="B8" s="4">
        <f>SUM(C8:F8)</f>
        <v>256.04165278639897</v>
      </c>
      <c r="C8" s="4">
        <f>AVERAGE(C14,C18,C22)</f>
        <v>218.25533333333337</v>
      </c>
      <c r="D8" s="4">
        <f>AVERAGE(D14,D18,D22)</f>
        <v>18.920666666666666</v>
      </c>
      <c r="E8" s="4">
        <f>AVERAGE(E14,E18,E22)</f>
        <v>18.8656527863989</v>
      </c>
      <c r="F8" s="12">
        <f>AVERAGE(F14,F18,F22)</f>
        <v>0</v>
      </c>
      <c r="H8" s="22"/>
    </row>
    <row r="9" spans="1:6" s="2" customFormat="1" ht="15.75" thickBot="1">
      <c r="A9" s="5" t="s">
        <v>12</v>
      </c>
      <c r="B9" s="6">
        <f>SUM(C9:F9)</f>
        <v>45.57534721360108</v>
      </c>
      <c r="C9" s="6">
        <f>C7-C8</f>
        <v>5.961666666666645</v>
      </c>
      <c r="D9" s="6">
        <f>D7-D8</f>
        <v>29.079333333333334</v>
      </c>
      <c r="E9" s="6">
        <f>E7-E8</f>
        <v>10.534347213601098</v>
      </c>
      <c r="F9" s="13">
        <f>F7-F8</f>
        <v>0</v>
      </c>
    </row>
    <row r="10" spans="1:6" ht="15">
      <c r="A10" s="11"/>
      <c r="B10" s="11"/>
      <c r="C10" s="11"/>
      <c r="D10" s="11"/>
      <c r="E10" s="11"/>
      <c r="F10" s="11"/>
    </row>
    <row r="12" ht="15">
      <c r="A12" s="21" t="s">
        <v>16</v>
      </c>
    </row>
    <row r="13" spans="1:6" ht="15">
      <c r="A13" s="18" t="s">
        <v>10</v>
      </c>
      <c r="B13" s="16">
        <f>SUM(C13:F13)</f>
        <v>301.61699999999996</v>
      </c>
      <c r="C13" s="16">
        <v>224.217</v>
      </c>
      <c r="D13" s="16">
        <v>48</v>
      </c>
      <c r="E13" s="16">
        <v>29.4</v>
      </c>
      <c r="F13" s="16">
        <v>0</v>
      </c>
    </row>
    <row r="14" spans="1:6" ht="15">
      <c r="A14" s="18" t="s">
        <v>11</v>
      </c>
      <c r="B14" s="25">
        <f>SUM(C14:F14)</f>
        <v>252.8559583591967</v>
      </c>
      <c r="C14" s="24">
        <f>'[7]46EP.ST(v1.0) NEW '!$K$86</f>
        <v>215.746</v>
      </c>
      <c r="D14" s="24">
        <f>'[7]46EP.ST(v1.0) NEW '!$L$86</f>
        <v>19.986</v>
      </c>
      <c r="E14" s="24">
        <f>'[7]46EP.ST(v1.0) NEW '!$M$86</f>
        <v>17.1239583591967</v>
      </c>
      <c r="F14" s="16">
        <v>0</v>
      </c>
    </row>
    <row r="15" spans="1:6" ht="15">
      <c r="A15" s="18" t="s">
        <v>12</v>
      </c>
      <c r="B15" s="25">
        <f>SUM(C15:F15)</f>
        <v>48.7610416408033</v>
      </c>
      <c r="C15" s="25">
        <f>C13-C14</f>
        <v>8.471000000000004</v>
      </c>
      <c r="D15" s="25">
        <f>D13-D14</f>
        <v>28.014</v>
      </c>
      <c r="E15" s="25">
        <f>E13-E14</f>
        <v>12.2760416408033</v>
      </c>
      <c r="F15" s="16">
        <f>F13-F14</f>
        <v>0</v>
      </c>
    </row>
    <row r="16" ht="15">
      <c r="A16" s="20" t="s">
        <v>17</v>
      </c>
    </row>
    <row r="17" spans="1:6" ht="15">
      <c r="A17" s="18" t="s">
        <v>10</v>
      </c>
      <c r="B17" s="25">
        <f>SUM(C17:F17)</f>
        <v>301.61699999999996</v>
      </c>
      <c r="C17" s="25">
        <v>224.217</v>
      </c>
      <c r="D17" s="25">
        <v>48</v>
      </c>
      <c r="E17" s="25">
        <v>29.4</v>
      </c>
      <c r="F17" s="16">
        <v>0</v>
      </c>
    </row>
    <row r="18" spans="1:6" ht="15">
      <c r="A18" s="18" t="s">
        <v>11</v>
      </c>
      <c r="B18" s="25">
        <f>SUM(C18:F18)</f>
        <v>255.246</v>
      </c>
      <c r="C18" s="24">
        <f>'[8]46EP.ST(v1.0) NEW '!$K$86</f>
        <v>217.513</v>
      </c>
      <c r="D18" s="24">
        <f>'[8]46EP.ST(v1.0) NEW '!$L$86</f>
        <v>16.802</v>
      </c>
      <c r="E18" s="24">
        <f>'[8]46EP.ST(v1.0) NEW '!$M$86</f>
        <v>20.931</v>
      </c>
      <c r="F18" s="16">
        <v>0</v>
      </c>
    </row>
    <row r="19" spans="1:6" ht="15">
      <c r="A19" s="18" t="s">
        <v>12</v>
      </c>
      <c r="B19" s="25">
        <f>SUM(C19:F19)</f>
        <v>46.37100000000001</v>
      </c>
      <c r="C19" s="25">
        <f>C17-C18</f>
        <v>6.704000000000008</v>
      </c>
      <c r="D19" s="25">
        <f>D17-D18</f>
        <v>31.198</v>
      </c>
      <c r="E19" s="25">
        <f>E17-E18</f>
        <v>8.468999999999998</v>
      </c>
      <c r="F19" s="16">
        <f>F17-F18</f>
        <v>0</v>
      </c>
    </row>
    <row r="20" ht="15">
      <c r="A20" s="20" t="s">
        <v>18</v>
      </c>
    </row>
    <row r="21" spans="1:6" ht="15">
      <c r="A21" s="19" t="s">
        <v>10</v>
      </c>
      <c r="B21" s="16">
        <f>SUM(C21:F21)</f>
        <v>301.61699999999996</v>
      </c>
      <c r="C21" s="25">
        <v>224.217</v>
      </c>
      <c r="D21" s="25">
        <v>48</v>
      </c>
      <c r="E21" s="25">
        <v>29.4</v>
      </c>
      <c r="F21" s="16">
        <v>0</v>
      </c>
    </row>
    <row r="22" spans="1:6" ht="15">
      <c r="A22" s="19" t="s">
        <v>11</v>
      </c>
      <c r="B22" s="16">
        <f>SUM(C22:F22)</f>
        <v>260.023</v>
      </c>
      <c r="C22" s="24">
        <f>'[9]46EP.ST(v1.0) NEW '!$K$86</f>
        <v>221.507</v>
      </c>
      <c r="D22" s="24">
        <f>'[9]46EP.ST(v1.0) NEW '!$L$86</f>
        <v>19.974</v>
      </c>
      <c r="E22" s="24">
        <f>'[9]46EP.ST(v1.0) NEW '!$M$86</f>
        <v>18.542</v>
      </c>
      <c r="F22" s="16">
        <v>0</v>
      </c>
    </row>
    <row r="23" spans="1:6" ht="15">
      <c r="A23" s="19" t="s">
        <v>12</v>
      </c>
      <c r="B23" s="16">
        <f>SUM(C23:F23)</f>
        <v>41.59400000000001</v>
      </c>
      <c r="C23" s="25">
        <f>C21-C22</f>
        <v>2.710000000000008</v>
      </c>
      <c r="D23" s="25">
        <f>D21-D22</f>
        <v>28.026</v>
      </c>
      <c r="E23" s="25">
        <f>E21-E22</f>
        <v>10.857999999999997</v>
      </c>
      <c r="F23" s="16">
        <f>F21-F22</f>
        <v>0</v>
      </c>
    </row>
    <row r="24" ht="15">
      <c r="A24" s="17"/>
    </row>
  </sheetData>
  <sheetProtection/>
  <mergeCells count="4">
    <mergeCell ref="A2:F2"/>
    <mergeCell ref="A3:F3"/>
    <mergeCell ref="A4:F4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4"/>
  <sheetViews>
    <sheetView tabSelected="1" view="pageBreakPreview" zoomScale="115" zoomScaleSheetLayoutView="115" zoomScalePageLayoutView="0" workbookViewId="0" topLeftCell="A1">
      <selection activeCell="K7" sqref="K7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26" t="s">
        <v>5</v>
      </c>
      <c r="B2" s="26"/>
      <c r="C2" s="26"/>
      <c r="D2" s="26"/>
      <c r="E2" s="26"/>
      <c r="F2" s="26"/>
    </row>
    <row r="3" spans="1:6" ht="17.25" customHeight="1">
      <c r="A3" s="26" t="s">
        <v>6</v>
      </c>
      <c r="B3" s="26"/>
      <c r="C3" s="26"/>
      <c r="D3" s="26"/>
      <c r="E3" s="26"/>
      <c r="F3" s="26"/>
    </row>
    <row r="4" spans="1:6" ht="12.75" customHeight="1" thickBot="1">
      <c r="A4" s="30"/>
      <c r="B4" s="30"/>
      <c r="C4" s="30"/>
      <c r="D4" s="30"/>
      <c r="E4" s="30"/>
      <c r="F4" s="30"/>
    </row>
    <row r="5" spans="1:6" s="9" customFormat="1" ht="21" customHeight="1" thickBot="1">
      <c r="A5" s="10"/>
      <c r="B5" s="27" t="s">
        <v>25</v>
      </c>
      <c r="C5" s="28"/>
      <c r="D5" s="28"/>
      <c r="E5" s="28"/>
      <c r="F5" s="29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8" t="s">
        <v>1</v>
      </c>
    </row>
    <row r="7" spans="1:6" s="2" customFormat="1" ht="15">
      <c r="A7" s="1" t="s">
        <v>10</v>
      </c>
      <c r="B7" s="14">
        <f>SUM(C7:F7)</f>
        <v>301.61699999999996</v>
      </c>
      <c r="C7" s="14">
        <v>224.217</v>
      </c>
      <c r="D7" s="14">
        <v>48</v>
      </c>
      <c r="E7" s="14">
        <v>29.4</v>
      </c>
      <c r="F7" s="15">
        <v>0</v>
      </c>
    </row>
    <row r="8" spans="1:8" s="2" customFormat="1" ht="15">
      <c r="A8" s="3" t="s">
        <v>11</v>
      </c>
      <c r="B8" s="4">
        <f>SUM(C8:F8)</f>
        <v>273.3996666666667</v>
      </c>
      <c r="C8" s="4">
        <f>AVERAGE(C14,C18,C22)</f>
        <v>238.92566666666667</v>
      </c>
      <c r="D8" s="4">
        <f>AVERAGE(D14,D18,D22)</f>
        <v>22.320999999999998</v>
      </c>
      <c r="E8" s="4">
        <f>AVERAGE(E14,E18,E22)</f>
        <v>12.152999999999999</v>
      </c>
      <c r="F8" s="12">
        <f>AVERAGE(F14,F18,F22)</f>
        <v>0</v>
      </c>
      <c r="H8" s="22"/>
    </row>
    <row r="9" spans="1:6" s="2" customFormat="1" ht="15.75" thickBot="1">
      <c r="A9" s="5" t="s">
        <v>12</v>
      </c>
      <c r="B9" s="6">
        <f>SUM(C9:F9)</f>
        <v>28.217333333333343</v>
      </c>
      <c r="C9" s="6">
        <f>C7-C8</f>
        <v>-14.708666666666659</v>
      </c>
      <c r="D9" s="6">
        <f>D7-D8</f>
        <v>25.679000000000002</v>
      </c>
      <c r="E9" s="6">
        <f>E7-E8</f>
        <v>17.247</v>
      </c>
      <c r="F9" s="13">
        <f>F7-F8</f>
        <v>0</v>
      </c>
    </row>
    <row r="10" spans="1:6" ht="15">
      <c r="A10" s="11"/>
      <c r="B10" s="11"/>
      <c r="C10" s="11"/>
      <c r="D10" s="11"/>
      <c r="E10" s="11"/>
      <c r="F10" s="11"/>
    </row>
    <row r="12" ht="15">
      <c r="A12" s="21" t="s">
        <v>21</v>
      </c>
    </row>
    <row r="13" spans="1:6" ht="15">
      <c r="A13" s="18" t="s">
        <v>10</v>
      </c>
      <c r="B13" s="16">
        <f>SUM(C13:F13)</f>
        <v>301.61699999999996</v>
      </c>
      <c r="C13" s="16">
        <v>224.217</v>
      </c>
      <c r="D13" s="16">
        <v>48</v>
      </c>
      <c r="E13" s="16">
        <v>29.4</v>
      </c>
      <c r="F13" s="16">
        <v>0</v>
      </c>
    </row>
    <row r="14" spans="1:6" ht="15">
      <c r="A14" s="18" t="s">
        <v>11</v>
      </c>
      <c r="B14" s="25">
        <f>SUM(C14:F14)</f>
        <v>263.225</v>
      </c>
      <c r="C14" s="23">
        <v>226.09400000000002</v>
      </c>
      <c r="D14" s="23">
        <v>20.904</v>
      </c>
      <c r="E14" s="24">
        <v>16.226999999999997</v>
      </c>
      <c r="F14" s="16">
        <v>0</v>
      </c>
    </row>
    <row r="15" spans="1:6" ht="15">
      <c r="A15" s="18" t="s">
        <v>12</v>
      </c>
      <c r="B15" s="25">
        <f>SUM(C15:F15)</f>
        <v>38.391999999999996</v>
      </c>
      <c r="C15" s="16">
        <f>C13-C14</f>
        <v>-1.8770000000000095</v>
      </c>
      <c r="D15" s="16">
        <f>D13-D14</f>
        <v>27.096</v>
      </c>
      <c r="E15" s="25">
        <f>E13-E14</f>
        <v>13.173000000000002</v>
      </c>
      <c r="F15" s="16">
        <f>F13-F14</f>
        <v>0</v>
      </c>
    </row>
    <row r="16" ht="15">
      <c r="A16" s="21" t="s">
        <v>19</v>
      </c>
    </row>
    <row r="17" spans="1:6" ht="15">
      <c r="A17" s="18" t="s">
        <v>10</v>
      </c>
      <c r="B17" s="16">
        <f>SUM(C17:F17)</f>
        <v>301.61699999999996</v>
      </c>
      <c r="C17" s="16">
        <v>224.217</v>
      </c>
      <c r="D17" s="16">
        <v>48</v>
      </c>
      <c r="E17" s="16">
        <v>29.4</v>
      </c>
      <c r="F17" s="16">
        <v>0</v>
      </c>
    </row>
    <row r="18" spans="1:6" ht="15">
      <c r="A18" s="18" t="s">
        <v>11</v>
      </c>
      <c r="B18" s="25">
        <f>SUM(C18:F18)</f>
        <v>278.084</v>
      </c>
      <c r="C18" s="23">
        <v>245.291</v>
      </c>
      <c r="D18" s="23">
        <v>21.779</v>
      </c>
      <c r="E18" s="24">
        <v>11.014</v>
      </c>
      <c r="F18" s="16">
        <v>0</v>
      </c>
    </row>
    <row r="19" spans="1:6" ht="15">
      <c r="A19" s="18" t="s">
        <v>12</v>
      </c>
      <c r="B19" s="25">
        <f>SUM(C19:F19)</f>
        <v>23.533000000000015</v>
      </c>
      <c r="C19" s="16">
        <f>C17-C18</f>
        <v>-21.073999999999984</v>
      </c>
      <c r="D19" s="16">
        <f>D17-D18</f>
        <v>26.221</v>
      </c>
      <c r="E19" s="25">
        <f>E17-E18</f>
        <v>18.386</v>
      </c>
      <c r="F19" s="16">
        <f>F17-F18</f>
        <v>0</v>
      </c>
    </row>
    <row r="20" ht="15">
      <c r="A20" s="20" t="s">
        <v>20</v>
      </c>
    </row>
    <row r="21" spans="1:6" ht="15">
      <c r="A21" s="19" t="s">
        <v>10</v>
      </c>
      <c r="B21" s="16">
        <f>SUM(C21:F21)</f>
        <v>301.61699999999996</v>
      </c>
      <c r="C21" s="16">
        <v>224.217</v>
      </c>
      <c r="D21" s="16">
        <v>48</v>
      </c>
      <c r="E21" s="16">
        <v>29.4</v>
      </c>
      <c r="F21" s="16">
        <v>0</v>
      </c>
    </row>
    <row r="22" spans="1:6" ht="15">
      <c r="A22" s="19" t="s">
        <v>11</v>
      </c>
      <c r="B22" s="16">
        <f>SUM(C22:F22)</f>
        <v>278.89000000000004</v>
      </c>
      <c r="C22" s="23">
        <v>245.392</v>
      </c>
      <c r="D22" s="23">
        <v>24.28</v>
      </c>
      <c r="E22" s="23">
        <v>9.218</v>
      </c>
      <c r="F22" s="16">
        <v>0</v>
      </c>
    </row>
    <row r="23" spans="1:6" ht="15">
      <c r="A23" s="19" t="s">
        <v>12</v>
      </c>
      <c r="B23" s="16">
        <f>SUM(C23:F23)</f>
        <v>22.727000000000015</v>
      </c>
      <c r="C23" s="16">
        <f>C21-C22</f>
        <v>-21.174999999999983</v>
      </c>
      <c r="D23" s="16">
        <f>D21-D22</f>
        <v>23.72</v>
      </c>
      <c r="E23" s="16">
        <f>E21-E22</f>
        <v>20.182</v>
      </c>
      <c r="F23" s="16">
        <f>F21-F22</f>
        <v>0</v>
      </c>
    </row>
    <row r="24" ht="15">
      <c r="A24" s="17"/>
    </row>
  </sheetData>
  <sheetProtection/>
  <mergeCells count="4">
    <mergeCell ref="A2:F2"/>
    <mergeCell ref="A3:F3"/>
    <mergeCell ref="A4:F4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Тельманова Л.С.</dc:creator>
  <cp:keywords/>
  <dc:description/>
  <cp:lastModifiedBy>Тельманова Любовь Сергеевна</cp:lastModifiedBy>
  <dcterms:created xsi:type="dcterms:W3CDTF">2013-04-18T09:21:12Z</dcterms:created>
  <dcterms:modified xsi:type="dcterms:W3CDTF">2020-01-10T04:49:38Z</dcterms:modified>
  <cp:category/>
  <cp:version/>
  <cp:contentType/>
  <cp:contentStatus/>
</cp:coreProperties>
</file>