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5" i="2" l="1"/>
  <c r="B24" i="2"/>
  <c r="B6" i="2" l="1"/>
  <c r="C22" i="2"/>
  <c r="C21" i="2"/>
  <c r="C14" i="2"/>
  <c r="C11" i="2"/>
  <c r="B25" i="2" l="1"/>
  <c r="B20" i="2"/>
  <c r="C18" i="2"/>
  <c r="B16" i="2"/>
  <c r="B15" i="2"/>
  <c r="A15" i="2"/>
  <c r="B13" i="2"/>
  <c r="B12" i="2"/>
  <c r="A12" i="2"/>
  <c r="A13" i="2"/>
  <c r="B9" i="2"/>
  <c r="A2" i="2"/>
  <c r="D1" i="1"/>
  <c r="C20" i="2" l="1"/>
  <c r="A16" i="2"/>
</calcChain>
</file>

<file path=xl/sharedStrings.xml><?xml version="1.0" encoding="utf-8"?>
<sst xmlns="http://schemas.openxmlformats.org/spreadsheetml/2006/main" count="113" uniqueCount="104">
  <si>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</si>
  <si>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</si>
  <si>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</si>
  <si>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</si>
  <si>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</si>
  <si>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</si>
  <si>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</si>
  <si>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</si>
  <si>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</si>
  <si>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</si>
  <si>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</si>
  <si>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</si>
  <si>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</si>
  <si>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</si>
  <si>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</si>
  <si>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</si>
  <si>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</si>
  <si>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</si>
  <si>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</si>
  <si>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</si>
  <si>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</si>
  <si>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</si>
  <si>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</si>
  <si>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</si>
  <si>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</si>
  <si>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</si>
  <si>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</si>
  <si>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</si>
  <si>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</si>
  <si>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</si>
  <si>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</si>
  <si>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</si>
  <si>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</si>
  <si>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</si>
  <si>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</si>
  <si>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</si>
  <si>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</si>
  <si>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</si>
  <si>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</si>
  <si>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</si>
  <si>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</si>
  <si>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</si>
  <si>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Судоплатова Марина Анатольевна</t>
  </si>
  <si>
    <t>Должность</t>
  </si>
  <si>
    <t>начальник ПЭО</t>
  </si>
  <si>
    <t>(382 59) 6-66-19</t>
  </si>
  <si>
    <t>e-mail</t>
  </si>
  <si>
    <t>SudoplatovaMA@energoneft-t.ru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</si>
  <si>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</si>
  <si>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</si>
  <si>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</si>
  <si>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</si>
  <si>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</si>
  <si>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</si>
  <si>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</si>
  <si>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</si>
  <si>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</si>
  <si>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</si>
  <si>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</si>
  <si>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</si>
  <si>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</si>
  <si>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</si>
  <si>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</si>
  <si>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</si>
  <si>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</si>
  <si>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</si>
  <si>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</si>
  <si>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</si>
  <si>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</si>
  <si>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</si>
  <si>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</si>
  <si>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</si>
  <si>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</si>
  <si>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</si>
  <si>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</si>
  <si>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</si>
  <si>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</si>
  <si>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</si>
  <si>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</si>
  <si>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</si>
  <si>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</si>
  <si>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</si>
  <si>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</si>
  <si>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</si>
  <si>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</si>
  <si>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</si>
  <si>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</si>
  <si>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</si>
  <si>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</si>
  <si>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</si>
  <si>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</si>
  <si>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</si>
  <si>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</si>
  <si>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</si>
  <si>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</si>
  <si>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</si>
  <si>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</si>
  <si>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</si>
  <si>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</si>
  <si>
    <t>Оказание услуг в сфере водоснабжения</t>
  </si>
  <si>
    <t>тариф на питьевую воду (питьевое водоснабжение)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</si>
  <si>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</si>
  <si>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 01.01.2015 по 30.06.2015,  руб/м3</t>
  </si>
  <si>
    <t>С 01.07.2015 по 31.12.2015,  руб/м3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</si>
</sst>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5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HVS%20(&#1087;&#1080;&#1090;&#1100;&#1077;&#1074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 refreshError="1"/>
      <sheetData sheetId="1">
        <row r="3">
          <cell r="B3" t="str">
            <v>Версия 1.0.4</v>
          </cell>
        </row>
      </sheetData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 refreshError="1"/>
      <sheetData sheetId="5">
        <row r="19">
          <cell r="F19">
            <v>7419.0789111811409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>
        <row r="10">
          <cell r="E10" t="str">
            <v>Информация о предложении регулируемой организации об установлении тарифов в сфере холодного водоснабжения на очередной период регулирования</v>
          </cell>
        </row>
        <row r="16">
          <cell r="F16">
            <v>152.4</v>
          </cell>
        </row>
        <row r="19">
          <cell r="F19">
            <v>428.27</v>
          </cell>
        </row>
        <row r="26">
          <cell r="F26">
            <v>4438.21</v>
          </cell>
        </row>
        <row r="27">
          <cell r="F27">
            <v>12302.31</v>
          </cell>
        </row>
        <row r="29">
          <cell r="E29" t="str">
            <v xml:space="preserve">годовой объем отпущенной в сеть воды, </v>
          </cell>
        </row>
        <row r="30">
          <cell r="F30">
            <v>57.85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I17" sqref="I17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7" t="s">
        <v>101</v>
      </c>
      <c r="D2" s="77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0</v>
      </c>
      <c r="D4" s="9" t="s">
        <v>1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2</v>
      </c>
      <c r="D6" s="13" t="s">
        <v>3</v>
      </c>
    </row>
    <row r="7" spans="1:13" hidden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4</v>
      </c>
      <c r="D8" s="14" t="s">
        <v>5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6</v>
      </c>
      <c r="D10" s="14" t="s">
        <v>7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8</v>
      </c>
    </row>
    <row r="13" spans="1:13" ht="24.75" customHeight="1" x14ac:dyDescent="0.25">
      <c r="A13" s="2"/>
      <c r="B13" s="6"/>
      <c r="C13" s="12" t="s">
        <v>9</v>
      </c>
      <c r="D13" s="16" t="s">
        <v>10</v>
      </c>
    </row>
    <row r="14" spans="1:13" ht="32.25" customHeight="1" x14ac:dyDescent="0.25">
      <c r="A14" s="2"/>
      <c r="B14" s="6"/>
      <c r="C14" s="17" t="s">
        <v>11</v>
      </c>
      <c r="D14" s="16" t="s">
        <v>12</v>
      </c>
    </row>
    <row r="15" spans="1:13" x14ac:dyDescent="0.25">
      <c r="A15" s="2"/>
      <c r="B15" s="10"/>
      <c r="C15" s="7"/>
      <c r="D15" s="11"/>
    </row>
    <row r="16" spans="1:13" ht="47.25" hidden="1" customHeight="1" x14ac:dyDescent="0.25">
      <c r="A16" s="2"/>
      <c r="B16" s="6"/>
      <c r="C16" s="12" t="s">
        <v>13</v>
      </c>
      <c r="D16" s="14" t="s">
        <v>5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14</v>
      </c>
      <c r="D18" s="21" t="s">
        <v>15</v>
      </c>
    </row>
    <row r="19" spans="1:4" ht="75" hidden="1" customHeight="1" x14ac:dyDescent="0.25">
      <c r="A19" s="18"/>
      <c r="B19" s="20"/>
      <c r="C19" s="22" t="s">
        <v>16</v>
      </c>
      <c r="D19" s="23"/>
    </row>
    <row r="20" spans="1:4" ht="22.5" customHeight="1" x14ac:dyDescent="0.25">
      <c r="A20" s="18"/>
      <c r="B20" s="20"/>
      <c r="C20" s="19" t="s">
        <v>17</v>
      </c>
      <c r="D20" s="21" t="s">
        <v>18</v>
      </c>
    </row>
    <row r="21" spans="1:4" ht="22.5" customHeight="1" x14ac:dyDescent="0.25">
      <c r="A21" s="18"/>
      <c r="B21" s="20"/>
      <c r="C21" s="19" t="s">
        <v>19</v>
      </c>
      <c r="D21" s="21" t="s">
        <v>20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21</v>
      </c>
      <c r="D23" s="21" t="s">
        <v>99</v>
      </c>
    </row>
    <row r="24" spans="1:4" hidden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22</v>
      </c>
      <c r="D25" s="25" t="s">
        <v>23</v>
      </c>
    </row>
    <row r="26" spans="1:4" hidden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24</v>
      </c>
      <c r="D27" s="14" t="s">
        <v>5</v>
      </c>
    </row>
    <row r="28" spans="1:4" hidden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25</v>
      </c>
      <c r="D29" s="25" t="s">
        <v>100</v>
      </c>
    </row>
    <row r="30" spans="1:4" hidden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6" t="s">
        <v>26</v>
      </c>
      <c r="D31" s="14" t="s">
        <v>5</v>
      </c>
    </row>
    <row r="32" spans="1:4" hidden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27</v>
      </c>
      <c r="D33" s="25" t="s">
        <v>28</v>
      </c>
    </row>
    <row r="34" spans="1:4" hidden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7"/>
      <c r="D35" s="15" t="s">
        <v>29</v>
      </c>
    </row>
    <row r="36" spans="1:4" ht="44.25" hidden="1" customHeight="1" x14ac:dyDescent="0.25">
      <c r="A36" s="2"/>
      <c r="B36" s="28"/>
      <c r="C36" s="29" t="s">
        <v>30</v>
      </c>
      <c r="D36" s="30" t="s">
        <v>31</v>
      </c>
    </row>
    <row r="37" spans="1:4" ht="39" hidden="1" customHeight="1" x14ac:dyDescent="0.25">
      <c r="A37" s="2"/>
      <c r="B37" s="28"/>
      <c r="C37" s="29" t="s">
        <v>32</v>
      </c>
      <c r="D37" s="30" t="s">
        <v>31</v>
      </c>
    </row>
    <row r="38" spans="1:4" ht="19.5" hidden="1" x14ac:dyDescent="0.25">
      <c r="A38" s="2"/>
      <c r="B38" s="6"/>
      <c r="C38" s="7"/>
      <c r="D38" s="31"/>
    </row>
    <row r="39" spans="1:4" ht="30" hidden="1" customHeight="1" x14ac:dyDescent="0.25">
      <c r="A39" s="2"/>
      <c r="B39" s="3"/>
      <c r="C39" s="27"/>
      <c r="D39" s="15" t="s">
        <v>33</v>
      </c>
    </row>
    <row r="40" spans="1:4" ht="28.5" hidden="1" customHeight="1" x14ac:dyDescent="0.25">
      <c r="A40" s="2"/>
      <c r="B40" s="28"/>
      <c r="C40" s="26" t="s">
        <v>34</v>
      </c>
      <c r="D40" s="30" t="s">
        <v>35</v>
      </c>
    </row>
    <row r="41" spans="1:4" ht="29.25" hidden="1" customHeight="1" x14ac:dyDescent="0.25">
      <c r="A41" s="2"/>
      <c r="B41" s="28"/>
      <c r="C41" s="26" t="s">
        <v>36</v>
      </c>
      <c r="D41" s="30" t="s">
        <v>37</v>
      </c>
    </row>
    <row r="42" spans="1:4" ht="19.5" hidden="1" x14ac:dyDescent="0.25">
      <c r="A42" s="2"/>
      <c r="B42" s="6"/>
      <c r="C42" s="7"/>
      <c r="D42" s="31"/>
    </row>
    <row r="43" spans="1:4" ht="18.75" hidden="1" customHeight="1" x14ac:dyDescent="0.25">
      <c r="A43" s="2"/>
      <c r="B43" s="3"/>
      <c r="C43" s="27"/>
      <c r="D43" s="15" t="s">
        <v>38</v>
      </c>
    </row>
    <row r="44" spans="1:4" ht="24" hidden="1" customHeight="1" x14ac:dyDescent="0.25">
      <c r="A44" s="2"/>
      <c r="B44" s="28"/>
      <c r="C44" s="26" t="s">
        <v>34</v>
      </c>
      <c r="D44" s="30" t="s">
        <v>39</v>
      </c>
    </row>
    <row r="45" spans="1:4" ht="25.5" hidden="1" customHeight="1" x14ac:dyDescent="0.25">
      <c r="A45" s="2"/>
      <c r="B45" s="28"/>
      <c r="C45" s="26" t="s">
        <v>36</v>
      </c>
      <c r="D45" s="30" t="s">
        <v>40</v>
      </c>
    </row>
    <row r="46" spans="1:4" ht="19.5" hidden="1" x14ac:dyDescent="0.25">
      <c r="A46" s="2"/>
      <c r="B46" s="6"/>
      <c r="C46" s="7"/>
      <c r="D46" s="31"/>
    </row>
    <row r="47" spans="1:4" ht="44.25" hidden="1" customHeight="1" x14ac:dyDescent="0.25">
      <c r="A47" s="2"/>
      <c r="B47" s="3"/>
      <c r="C47" s="27"/>
      <c r="D47" s="15" t="s">
        <v>41</v>
      </c>
    </row>
    <row r="48" spans="1:4" ht="32.25" hidden="1" customHeight="1" x14ac:dyDescent="0.25">
      <c r="A48" s="2"/>
      <c r="B48" s="28"/>
      <c r="C48" s="29" t="s">
        <v>34</v>
      </c>
      <c r="D48" s="30" t="s">
        <v>42</v>
      </c>
    </row>
    <row r="49" spans="1:4" ht="30" hidden="1" customHeight="1" x14ac:dyDescent="0.25">
      <c r="A49" s="2"/>
      <c r="B49" s="28"/>
      <c r="C49" s="29" t="s">
        <v>43</v>
      </c>
      <c r="D49" s="30" t="s">
        <v>44</v>
      </c>
    </row>
    <row r="50" spans="1:4" ht="29.25" hidden="1" customHeight="1" x14ac:dyDescent="0.25">
      <c r="A50" s="2"/>
      <c r="B50" s="28"/>
      <c r="C50" s="26" t="s">
        <v>36</v>
      </c>
      <c r="D50" s="30" t="s">
        <v>45</v>
      </c>
    </row>
    <row r="51" spans="1:4" ht="28.5" hidden="1" customHeight="1" x14ac:dyDescent="0.25">
      <c r="A51" s="2"/>
      <c r="B51" s="28"/>
      <c r="C51" s="29" t="s">
        <v>46</v>
      </c>
      <c r="D51" s="30" t="s">
        <v>47</v>
      </c>
    </row>
    <row r="52" spans="1:4" x14ac:dyDescent="0.25">
      <c r="A52" s="2"/>
      <c r="B52" s="27"/>
      <c r="C52" s="27"/>
      <c r="D52" s="27"/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8:D51 D44:D45 D40:D41 D36:D37 D19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7" sqref="C27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</cols>
  <sheetData>
    <row r="1" spans="1:5" ht="44.25" customHeight="1" x14ac:dyDescent="0.25">
      <c r="A1" s="78" t="s">
        <v>101</v>
      </c>
      <c r="B1" s="78"/>
      <c r="C1" s="78"/>
      <c r="D1" s="78"/>
      <c r="E1" s="78"/>
    </row>
    <row r="2" spans="1:5" x14ac:dyDescent="0.25">
      <c r="A2" s="79" t="str">
        <f>IF(org=0,"Не определено",org)</f>
        <v>ООО "Энергонефть Томск"</v>
      </c>
      <c r="B2" s="79"/>
      <c r="C2" s="79"/>
      <c r="D2" s="79"/>
      <c r="E2" s="79"/>
    </row>
    <row r="3" spans="1:5" x14ac:dyDescent="0.25">
      <c r="A3" s="32"/>
      <c r="B3" s="33"/>
      <c r="C3" s="33"/>
      <c r="D3" s="34"/>
      <c r="E3" s="34"/>
    </row>
    <row r="4" spans="1:5" ht="39.75" customHeight="1" thickBot="1" x14ac:dyDescent="0.3">
      <c r="A4" s="35" t="s">
        <v>48</v>
      </c>
      <c r="B4" s="36" t="s">
        <v>49</v>
      </c>
      <c r="C4" s="37" t="s">
        <v>50</v>
      </c>
      <c r="D4" s="36" t="s">
        <v>51</v>
      </c>
      <c r="E4" s="36" t="s">
        <v>52</v>
      </c>
    </row>
    <row r="5" spans="1:5" ht="15.75" thickTop="1" x14ac:dyDescent="0.25">
      <c r="A5" s="38" t="s">
        <v>53</v>
      </c>
      <c r="B5" s="38" t="s">
        <v>54</v>
      </c>
      <c r="C5" s="38" t="s">
        <v>55</v>
      </c>
      <c r="D5" s="38" t="s">
        <v>56</v>
      </c>
      <c r="E5" s="38" t="s">
        <v>57</v>
      </c>
    </row>
    <row r="6" spans="1:5" ht="42" customHeight="1" x14ac:dyDescent="0.25">
      <c r="A6" s="39" t="s">
        <v>58</v>
      </c>
      <c r="B6" s="40" t="str">
        <f>[2]Стандарты!$E$10</f>
        <v>Информация о предложении регулируемой организации об установлении тарифов в сфере холодного водоснабжения на очередной период регулирования</v>
      </c>
      <c r="C6" s="41"/>
      <c r="D6" s="42"/>
      <c r="E6" s="43">
        <v>0</v>
      </c>
    </row>
    <row r="7" spans="1:5" ht="43.5" hidden="1" customHeight="1" x14ac:dyDescent="0.25">
      <c r="A7" s="39" t="s">
        <v>59</v>
      </c>
      <c r="B7" s="44" t="s">
        <v>60</v>
      </c>
      <c r="C7" s="45"/>
      <c r="D7" s="46"/>
      <c r="E7" s="47"/>
    </row>
    <row r="8" spans="1:5" ht="21.75" customHeight="1" x14ac:dyDescent="0.25">
      <c r="A8" s="39" t="s">
        <v>61</v>
      </c>
      <c r="B8" s="44" t="s">
        <v>62</v>
      </c>
      <c r="C8" s="48"/>
      <c r="D8" s="40"/>
      <c r="E8" s="43">
        <v>0</v>
      </c>
    </row>
    <row r="9" spans="1:5" ht="22.5" x14ac:dyDescent="0.25">
      <c r="A9" s="49" t="s">
        <v>93</v>
      </c>
      <c r="B9" s="50" t="str">
        <f>"С "&amp;periodStart &amp; " по " &amp; periodEnd</f>
        <v>С 01.01.2015 по 31.12.2015</v>
      </c>
      <c r="C9" s="51" t="s">
        <v>63</v>
      </c>
      <c r="D9" s="40"/>
      <c r="E9" s="52"/>
    </row>
    <row r="10" spans="1:5" x14ac:dyDescent="0.25">
      <c r="A10" s="39" t="s">
        <v>64</v>
      </c>
      <c r="B10" s="44" t="s">
        <v>65</v>
      </c>
      <c r="C10" s="48"/>
      <c r="D10" s="40"/>
      <c r="E10" s="43">
        <v>0</v>
      </c>
    </row>
    <row r="11" spans="1:5" x14ac:dyDescent="0.25">
      <c r="A11" s="49" t="s">
        <v>94</v>
      </c>
      <c r="B11" s="50" t="s">
        <v>102</v>
      </c>
      <c r="C11" s="57">
        <f>[2]Стандарты!$F$16</f>
        <v>152.4</v>
      </c>
      <c r="D11" s="58"/>
      <c r="E11" s="52"/>
    </row>
    <row r="12" spans="1:5" hidden="1" x14ac:dyDescent="0.25">
      <c r="A12" s="49" t="str">
        <f>A11&amp;"1."</f>
        <v>1.3.1.1.</v>
      </c>
      <c r="B12" s="59" t="str">
        <f>"Мощность, " &amp; unit_tariff_double_rate_p</f>
        <v>Мощность,  руб/Гкал</v>
      </c>
      <c r="C12" s="60"/>
      <c r="D12" s="61"/>
      <c r="E12" s="47"/>
    </row>
    <row r="13" spans="1:5" hidden="1" x14ac:dyDescent="0.25">
      <c r="A13" s="49" t="str">
        <f>A11&amp;"2."</f>
        <v>1.3.1.2.</v>
      </c>
      <c r="B13" s="59" t="str">
        <f>"Содержание, " &amp; unit_tariff_double_rate_c</f>
        <v>Содержание,  тыс руб в месяц/Гкал/час в месяц</v>
      </c>
      <c r="C13" s="60"/>
      <c r="D13" s="61"/>
      <c r="E13" s="47"/>
    </row>
    <row r="14" spans="1:5" x14ac:dyDescent="0.25">
      <c r="A14" s="49" t="s">
        <v>95</v>
      </c>
      <c r="B14" s="50" t="s">
        <v>103</v>
      </c>
      <c r="C14" s="57">
        <f>[2]Стандарты!$F$19</f>
        <v>428.27</v>
      </c>
      <c r="D14" s="58"/>
      <c r="E14" s="52"/>
    </row>
    <row r="15" spans="1:5" hidden="1" x14ac:dyDescent="0.25">
      <c r="A15" s="49" t="str">
        <f>A14&amp;"1."</f>
        <v>1.3.2.1.</v>
      </c>
      <c r="B15" s="59" t="str">
        <f>"Мощность, " &amp; unit_tariff_double_rate_p</f>
        <v>Мощность,  руб/Гкал</v>
      </c>
      <c r="C15" s="60"/>
      <c r="D15" s="61"/>
      <c r="E15" s="47"/>
    </row>
    <row r="16" spans="1:5" hidden="1" x14ac:dyDescent="0.25">
      <c r="A16" s="49" t="str">
        <f>A14&amp;"2."</f>
        <v>1.3.2.2.</v>
      </c>
      <c r="B16" s="59" t="str">
        <f>"Содержание,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39"/>
      <c r="B17" s="54" t="s">
        <v>66</v>
      </c>
      <c r="C17" s="55"/>
      <c r="D17" s="61"/>
      <c r="E17" s="47"/>
    </row>
    <row r="18" spans="1:5" x14ac:dyDescent="0.25">
      <c r="A18" s="39" t="s">
        <v>67</v>
      </c>
      <c r="B18" s="44" t="s">
        <v>68</v>
      </c>
      <c r="C18" s="62" t="str">
        <f>"с "&amp;periodStart &amp; " по " &amp; periodEnd &amp; " гг."</f>
        <v>с 01.01.2015 по 31.12.2015 гг.</v>
      </c>
      <c r="D18" s="40"/>
      <c r="E18" s="52"/>
    </row>
    <row r="19" spans="1:5" ht="47.25" customHeight="1" x14ac:dyDescent="0.25">
      <c r="A19" s="39" t="s">
        <v>69</v>
      </c>
      <c r="B19" s="44" t="s">
        <v>70</v>
      </c>
      <c r="C19" s="46"/>
      <c r="D19" s="46"/>
      <c r="E19" s="47"/>
    </row>
    <row r="20" spans="1:5" ht="30" x14ac:dyDescent="0.25">
      <c r="A20" s="39" t="s">
        <v>71</v>
      </c>
      <c r="B20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3">
        <f>SUM(C21:C23)</f>
        <v>16740.52</v>
      </c>
      <c r="D20" s="40"/>
      <c r="E20" s="52"/>
    </row>
    <row r="21" spans="1:5" x14ac:dyDescent="0.25">
      <c r="A21" s="49" t="s">
        <v>96</v>
      </c>
      <c r="B21" s="50" t="s">
        <v>72</v>
      </c>
      <c r="C21" s="57">
        <f>[2]Стандарты!$F$26</f>
        <v>4438.21</v>
      </c>
      <c r="D21" s="40"/>
      <c r="E21" s="52"/>
    </row>
    <row r="22" spans="1:5" x14ac:dyDescent="0.25">
      <c r="A22" s="49" t="s">
        <v>97</v>
      </c>
      <c r="B22" s="50" t="s">
        <v>73</v>
      </c>
      <c r="C22" s="57">
        <f>[2]Стандарты!$F$27</f>
        <v>12302.31</v>
      </c>
      <c r="D22" s="40"/>
      <c r="E22" s="52"/>
    </row>
    <row r="23" spans="1:5" hidden="1" x14ac:dyDescent="0.25">
      <c r="A23" s="53"/>
      <c r="B23" s="54" t="s">
        <v>74</v>
      </c>
      <c r="C23" s="64"/>
      <c r="D23" s="56"/>
      <c r="E23" s="65"/>
    </row>
    <row r="24" spans="1:5" x14ac:dyDescent="0.25">
      <c r="A24" s="39" t="s">
        <v>75</v>
      </c>
      <c r="B24" s="44" t="str">
        <f>[2]Стандарты!$E$29</f>
        <v xml:space="preserve">годовой объем отпущенной в сеть воды, </v>
      </c>
      <c r="C24" s="45"/>
      <c r="D24" s="40"/>
      <c r="E24" s="43">
        <v>0</v>
      </c>
    </row>
    <row r="25" spans="1:5" x14ac:dyDescent="0.25">
      <c r="A25" s="49" t="s">
        <v>98</v>
      </c>
      <c r="B25" s="50" t="str">
        <f>"с "&amp;periodStart &amp; " по " &amp; periodEnd</f>
        <v>с 01.01.2015 по 31.12.2015</v>
      </c>
      <c r="C25" s="57">
        <f>[2]Стандарты!$F$30</f>
        <v>57.85</v>
      </c>
      <c r="D25" s="40"/>
      <c r="E25" s="52"/>
    </row>
    <row r="26" spans="1:5" hidden="1" x14ac:dyDescent="0.25">
      <c r="A26" s="53"/>
      <c r="B26" s="54" t="s">
        <v>76</v>
      </c>
      <c r="C26" s="66"/>
      <c r="D26" s="40"/>
      <c r="E26" s="40"/>
    </row>
    <row r="27" spans="1:5" ht="75" x14ac:dyDescent="0.25">
      <c r="A27" s="39" t="s">
        <v>77</v>
      </c>
      <c r="B27" s="44" t="s">
        <v>78</v>
      </c>
      <c r="C27" s="67">
        <v>0</v>
      </c>
      <c r="D27" s="40"/>
      <c r="E27" s="68"/>
    </row>
    <row r="28" spans="1:5" ht="66" hidden="1" customHeight="1" x14ac:dyDescent="0.25">
      <c r="A28" s="39" t="s">
        <v>79</v>
      </c>
      <c r="B28" s="69" t="s">
        <v>80</v>
      </c>
      <c r="C28" s="45"/>
      <c r="D28" s="40"/>
      <c r="E28" s="43">
        <v>0</v>
      </c>
    </row>
    <row r="29" spans="1:5" ht="64.5" hidden="1" customHeight="1" x14ac:dyDescent="0.25">
      <c r="A29" s="39" t="s">
        <v>81</v>
      </c>
      <c r="B29" s="44" t="s">
        <v>82</v>
      </c>
      <c r="C29" s="70" t="s">
        <v>83</v>
      </c>
      <c r="D29" s="71"/>
      <c r="E29" s="52"/>
    </row>
    <row r="30" spans="1:5" ht="57.75" hidden="1" customHeight="1" x14ac:dyDescent="0.25">
      <c r="A30" s="39" t="s">
        <v>84</v>
      </c>
      <c r="B30" s="44" t="s">
        <v>85</v>
      </c>
      <c r="C30" s="70" t="s">
        <v>86</v>
      </c>
      <c r="D30" s="71"/>
      <c r="E30" s="52"/>
    </row>
    <row r="31" spans="1:5" ht="53.25" hidden="1" customHeight="1" x14ac:dyDescent="0.25">
      <c r="A31" s="39" t="s">
        <v>87</v>
      </c>
      <c r="B31" s="44" t="s">
        <v>88</v>
      </c>
      <c r="C31" s="70" t="s">
        <v>89</v>
      </c>
      <c r="D31" s="71"/>
      <c r="E31" s="52"/>
    </row>
    <row r="32" spans="1:5" hidden="1" x14ac:dyDescent="0.25">
      <c r="A32" s="72"/>
      <c r="B32" s="73" t="s">
        <v>90</v>
      </c>
      <c r="C32" s="73"/>
      <c r="D32" s="73"/>
      <c r="E32" s="74"/>
    </row>
    <row r="33" spans="1:5" hidden="1" x14ac:dyDescent="0.25">
      <c r="A33" s="75"/>
      <c r="B33" s="75"/>
      <c r="C33" s="75"/>
      <c r="D33" s="75"/>
      <c r="E33" s="75"/>
    </row>
    <row r="34" spans="1:5" hidden="1" x14ac:dyDescent="0.25">
      <c r="A34" s="76" t="s">
        <v>91</v>
      </c>
      <c r="B34" s="80" t="s">
        <v>92</v>
      </c>
      <c r="C34" s="80"/>
      <c r="D34" s="80"/>
      <c r="E34" s="80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25 C21:C23 C11:C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2014-05-08T04:40:51Z</dcterms:modified>
</cp:coreProperties>
</file>